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https://havantbcgovuk-my.sharepoint.com/personal/david_eaves_havant_gov_uk/Documents/Emsworth/"/>
    </mc:Choice>
  </mc:AlternateContent>
  <xr:revisionPtr revIDLastSave="0" documentId="8_{23720E50-3091-4989-B556-5511AB38E8C1}"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2935" yWindow="1005" windowWidth="19590" windowHeight="1368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<sst xmlns="http://schemas.openxmlformats.org/spreadsheetml/2006/main" count="3026" uniqueCount="843">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</sst>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7"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2.6</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194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2.6</v>
      </c>
    </row>
    <row r="18" spans="1:2" ht="20.25" customHeight="1" x14ac:dyDescent="0.25">
      <c r="A18" s="17" t="s">
        <v>79</v>
      </c>
      <c r="B18" s="31">
        <f>IFERROR(B17*B7,0)</f>
        <v>312</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Normal="100"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467</v>
      </c>
      <c r="F5" s="37"/>
    </row>
    <row r="6" spans="1:6" ht="23.25" customHeight="1" x14ac:dyDescent="0.25">
      <c r="A6" s="17" t="s">
        <v>84</v>
      </c>
      <c r="B6" s="43" t="s">
        <v>832</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770</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0.06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0.02</v>
      </c>
      <c r="C28" s="39">
        <f>SUM(C11:C27)</f>
        <v>0.06</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B5" sqref="B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0.28891430342999991</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0.02</v>
      </c>
      <c r="C22" s="54">
        <f>SUM(C5:C21)</f>
        <v>0.28891430342999991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0.82</v>
      </c>
    </row>
    <row r="6" spans="1:4" ht="23.25" customHeight="1" x14ac:dyDescent="0.25">
      <c r="A6" s="17" t="s">
        <v>111</v>
      </c>
      <c r="B6" s="72">
        <f>IFERROR(Nutrients_from_future_land_use!C22-SuDS!G30-Nutrients_from_current_land_use!C28,0)</f>
        <v>0.22891430342999991</v>
      </c>
    </row>
    <row r="7" spans="1:4" ht="23.25" customHeight="1" x14ac:dyDescent="0.25">
      <c r="A7" s="17" t="s">
        <v>112</v>
      </c>
      <c r="B7" s="72">
        <f>IFERROR(B5+B6,0)</f>
        <v>1.0489143034299999</v>
      </c>
    </row>
    <row r="8" spans="1:4" ht="23.25" customHeight="1" x14ac:dyDescent="0.25">
      <c r="A8" s="17" t="s">
        <v>113</v>
      </c>
      <c r="B8" s="72">
        <f>IFERROR(IF(B7&lt;0,B7,B7*1.2),0)</f>
        <v>1.2586971641159999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1.26</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Eaves, David</cp:lastModifiedBy>
  <cp:revision/>
  <dcterms:created xsi:type="dcterms:W3CDTF">2021-10-14T13:24:34Z</dcterms:created>
  <dcterms:modified xsi:type="dcterms:W3CDTF">2025-06-30T14:33:26Z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