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fileSharing readOnlyRecommended="1" userName="Microsoft Office User" algorithmName="SHA-512" hashValue="1wmXK3t8/kVzJufUBOui07Ah3GKAFtf3uwOpe4HlEGdZLhEJBxSXUVX8FY4FUah43w64eo0SeG7BHaesrqVEaw==" saltValue="vac51DYymA1PTXHzMOI46w==" spinCount="100000"/>
  <workbookPr updateLinks="never" defaultThemeVersion="166925"/>
  <mc:AlternateContent xmlns:mc="http://schemas.openxmlformats.org/markup-compatibility/2006">
    <mc:Choice Requires="x15">
      <x15ac:absPath xmlns:x15ac="http://schemas.microsoft.com/office/spreadsheetml/2010/11/ac" url="/Users/jonbayliss/Darwin Ecology Dropbox/Team/Jobs 2023/HAM Land adjacent to 6 Emsworth House Close, Emsworth, Hampshire, P010 7JR/Report/Phase 2, Plot 6b/"/>
    </mc:Choice>
  </mc:AlternateContent>
  <xr:revisionPtr revIDLastSave="0" documentId="13_ncr:10001_{E96A253F-B9F0-1140-9271-E795783CE23D}" xr6:coauthVersionLast="45" xr6:coauthVersionMax="45"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0" yWindow="500" windowWidth="36640" windowHeight="1982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<sst xmlns="http://schemas.openxmlformats.org/spreadsheetml/2006/main" count="3026" uniqueCount="843">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</sst>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nbayliss/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13" sqref="B13"/>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45658</v>
      </c>
      <c r="C5" s="18"/>
    </row>
    <row r="6" spans="1:3" ht="20.25" customHeight="1" x14ac:dyDescent="0.2">
      <c r="A6" s="17" t="s">
        <v>69</v>
      </c>
      <c r="B6" s="25">
        <v>2.6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194</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2.6</v>
      </c>
    </row>
    <row r="18" spans="1:2" ht="20.25" customHeight="1" x14ac:dyDescent="0.2">
      <c r="A18" s="17" t="s">
        <v>79</v>
      </c>
      <c r="B18" s="31">
        <f>IFERROR(B17*B7,0)</f>
        <v>312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0.82</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8" sqref="C8"/>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770</v>
      </c>
      <c r="B11" s="25">
        <v>0.03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0.09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0.03</v>
      </c>
      <c r="C28" s="39">
        <f>SUM(C11:C27)</f>
        <v>0.09</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A5" sqref="A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0.43337145514499986</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0.03</v>
      </c>
      <c r="C22" s="54">
        <f>SUM(C5:C21)</f>
        <v>0.43337145514499986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0.82</v>
      </c>
    </row>
    <row r="6" spans="1:4" ht="23.25" customHeight="1" x14ac:dyDescent="0.2">
      <c r="A6" s="17" t="s">
        <v>111</v>
      </c>
      <c r="B6" s="72">
        <f>IFERROR(Nutrients_from_future_land_use!C22-SuDS!G30-Nutrients_from_current_land_use!C28,0)</f>
        <v>0.34337145514499989</v>
      </c>
    </row>
    <row r="7" spans="1:4" ht="23.25" customHeight="1" x14ac:dyDescent="0.2">
      <c r="A7" s="17" t="s">
        <v>112</v>
      </c>
      <c r="B7" s="72">
        <f>IFERROR(B5+B6,0)</f>
        <v>1.1633714551449998</v>
      </c>
    </row>
    <row r="8" spans="1:4" ht="23.25" customHeight="1" x14ac:dyDescent="0.2">
      <c r="A8" s="17" t="s">
        <v>113</v>
      </c>
      <c r="B8" s="72">
        <f>IFERROR(IF(B7&lt;0,B7,B7*1.2),0)</f>
        <v>1.3960457461739997</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1.4</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'/Users/jonbayliss/Library/Containers/com.microsoft.Excel/Data/Documents/C:\Users\DS56\OneDrive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2024-08-16T09:16:15Z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