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updateLinks="never" defaultThemeVersion="166925"/>
  <mc:AlternateContent xmlns:mc="http://schemas.openxmlformats.org/markup-compatibility/2006">
    <mc:Choice Requires="x15">
      <x15ac:absPath xmlns:x15ac="http://schemas.microsoft.com/office/spreadsheetml/2010/11/ac" url="\\192.168.2.201\Public\Allen Planning Limited\ACTIVE\AP.24.132- Peacocks Waterlooville\split flats planing application\"/>
    </mc:Choice>
  </mc:AlternateContent>
  <xr:revisionPtr revIDLastSave="0" documentId="13_ncr:1_{9DB813EE-3692-44B7-9423-071FA485A26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8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H608" i="3" s="1"/>
  <c r="C84" i="3"/>
  <c r="C83" i="3"/>
  <c r="C5" i="9" l="1"/>
  <c r="D11" i="8"/>
  <c r="C11" i="8"/>
  <c r="D30" i="22"/>
  <c r="B5" i="10" l="1"/>
  <c r="G30" i="22"/>
  <c r="C28" i="8" l="1"/>
  <c r="C22" i="9"/>
  <c r="B6" i="10" l="1"/>
  <c r="B12" i="10" s="1"/>
  <c r="B22" i="9"/>
  <c r="B28" i="8"/>
  <c r="B7" i="10" l="1"/>
  <c r="B8" i="10" s="1"/>
  <c r="B10"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<sst xmlns="http://schemas.openxmlformats.org/spreadsheetml/2006/main" count="3027" uniqueCount="844">
  <si>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</si>
  <si>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</si>
  <si>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</si>
  <si>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</si>
  <si>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</si>
  <si>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</si>
  <si>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</si>
  <si>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</si>
  <si>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</si>
  <si>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</si>
  <si>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</si>
  <si>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</si>
  <si>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</si>
  <si>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</si>
  <si>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</si>
  <si>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</si>
  <si>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</si>
  <si>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</si>
  <si>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</si>
  <si>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</si>
  <si>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</si>
  <si>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</si>
  <si>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</si>
  <si>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</si>
  <si>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</si>
  <si>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</si>
  <si>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</si>
  <si>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</si>
  <si>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</si>
  <si>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</si>
  <si>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</si>
  <si>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</si>
  <si>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</si>
  <si>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</si>
  <si>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</si>
  <si>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</si>
  <si>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</si>
  <si>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</si>
  <si>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</si>
  <si>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</si>
  <si>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</si>
  <si>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</si>
  <si>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</si>
  <si>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</si>
  <si>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</si>
  <si>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</si>
  <si>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</si>
  <si>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</si>
  <si>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</si>
  <si>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</si>
  <si>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</si>
  <si>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</si>
  <si>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</si>
  <si>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</si>
  <si>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</si>
  <si>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</si>
  <si>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</si>
  <si>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</si>
  <si>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</si>
  <si>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</si>
  <si>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</si>
  <si>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</si>
  <si>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</si>
  <si>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</si>
  <si>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</si>
  <si>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</si>
  <si>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</si>
  <si>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</si>
  <si>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</si>
  <si>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</si>
  <si>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</si>
  <si>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</si>
  <si>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</si>
  <si>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</si>
  <si>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</si>
  <si>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</si>
  <si>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</si>
  <si>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</si>
  <si>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</si>
  <si>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</si>
  <si>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</si>
  <si>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</si>
  <si>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</si>
  <si>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</si>
  <si>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</si>
  <si>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</si>
  <si>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</si>
  <si>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</si>
  <si>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</si>
  <si>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</si>
  <si>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</si>
  <si>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</si>
  <si>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</si>
  <si>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</si>
  <si>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</si>
  <si>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</si>
  <si>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</si>
  <si>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</si>
  <si>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</si>
  <si>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</si>
  <si>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</si>
  <si>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</si>
  <si>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</si>
  <si>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</si>
  <si>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</si>
  <si>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</si>
  <si>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</si>
  <si>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</si>
  <si>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</si>
  <si>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</si>
  <si>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</si>
  <si>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</si>
  <si>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</si>
  <si>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</si>
  <si>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</si>
  <si>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</si>
  <si>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</si>
  <si>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</si>
  <si>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</si>
  <si>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</si>
  <si>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</si>
  <si>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</si>
  <si>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</si>
  <si>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</si>
  <si>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</si>
  <si>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</si>
  <si>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</si>
  <si>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</si>
  <si>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</si>
  <si>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</si>
  <si>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</si>
  <si>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</si>
  <si>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</si>
  <si>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</si>
  <si>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</si>
  <si>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</si>
  <si>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</si>
  <si>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</si>
  <si>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</si>
  <si>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</si>
  <si>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</si>
  <si>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</si>
  <si>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</si>
  <si>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</si>
  <si>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</si>
  <si>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</si>
  <si>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</si>
  <si>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</si>
  <si>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</si>
  <si>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</si>
  <si>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</si>
  <si>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</si>
  <si>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</si>
  <si>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</si>
  <si>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</si>
  <si>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</si>
  <si>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</si>
  <si>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</si>
  <si>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</si>
  <si>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</si>
  <si>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</si>
  <si>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</si>
  <si>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</si>
  <si>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</si>
  <si>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</si>
  <si>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</si>
  <si>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</si>
  <si>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</si>
  <si>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</si>
  <si>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</si>
  <si>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</si>
  <si>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</si>
  <si>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</si>
  <si>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</si>
  <si>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</si>
  <si>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</si>
  <si>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</si>
  <si>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</si>
  <si>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</si>
  <si>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</si>
  <si>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</si>
  <si>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</si>
  <si>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</si>
  <si>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</si>
  <si>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</si>
  <si>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</si>
  <si>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</si>
  <si>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</si>
  <si>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</si>
  <si>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</si>
  <si>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</si>
  <si>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</si>
  <si>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</si>
  <si>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</si>
  <si>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</si>
  <si>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</si>
  <si>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</si>
  <si>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</si>
  <si>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</si>
  <si>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</si>
  <si>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</si>
  <si>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</si>
  <si>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</si>
  <si>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</si>
  <si>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</si>
  <si>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</si>
  <si>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</si>
  <si>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</si>
  <si>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</si>
  <si>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</si>
  <si>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</si>
  <si>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</si>
  <si>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</si>
  <si>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</si>
  <si>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</si>
  <si>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</si>
  <si>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</si>
  <si>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</si>
  <si>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</si>
  <si>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</si>
  <si>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</si>
  <si>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</si>
  <si>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</si>
  <si>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</si>
  <si>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</si>
  <si>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</si>
  <si>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</si>
  <si>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</si>
  <si>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</si>
  <si>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</si>
  <si>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</si>
  <si>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</si>
  <si>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</si>
  <si>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</si>
  <si>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</si>
  <si>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</si>
  <si>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</si>
  <si>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</si>
  <si>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</si>
  <si>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</si>
  <si>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</si>
  <si>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</si>
  <si>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</si>
  <si>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</si>
  <si>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</si>
  <si>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</si>
  <si>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</si>
  <si>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</si>
  <si>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</si>
  <si>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</si>
  <si>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</si>
  <si>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</si>
  <si>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</si>
  <si>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</si>
  <si>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</si>
  <si>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</si>
  <si>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</si>
  <si>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</si>
  <si>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</si>
  <si>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</si>
  <si>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</si>
  <si>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</si>
  <si>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</si>
  <si>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</si>
  <si>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</si>
  <si>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</si>
  <si>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</si>
  <si>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</si>
  <si>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</si>
  <si>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</si>
  <si>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</si>
  <si>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</si>
  <si>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</si>
  <si>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</si>
  <si>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</si>
  <si>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</si>
  <si>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</si>
  <si>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</si>
  <si>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</si>
  <si>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</si>
  <si>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</si>
  <si>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</si>
  <si>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</si>
  <si>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</si>
  <si>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</si>
  <si>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</si>
  <si>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</si>
  <si>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</si>
  <si>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</si>
  <si>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</si>
  <si>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</si>
  <si>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</si>
  <si>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</si>
  <si>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</si>
  <si>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</si>
  <si>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</si>
  <si>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</si>
  <si>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</si>
  <si>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</si>
  <si>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</si>
  <si>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</si>
  <si>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</si>
  <si>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</si>
  <si>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</si>
  <si>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</si>
  <si>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</si>
  <si>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</si>
  <si>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</si>
  <si>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</si>
  <si>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</si>
  <si>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</si>
  <si>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</si>
  <si>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</si>
  <si>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</si>
  <si>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</si>
  <si>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</si>
  <si>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</si>
  <si>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</si>
  <si>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</si>
  <si>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</si>
  <si>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</si>
  <si>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</si>
  <si>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</si>
  <si>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</si>
  <si>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</si>
  <si>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</si>
  <si>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</si>
  <si>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</si>
  <si>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</si>
  <si>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</si>
  <si>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</si>
  <si>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</si>
  <si>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</si>
  <si>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</si>
  <si>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</si>
  <si>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</si>
  <si>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</si>
  <si>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</si>
  <si>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</si>
  <si>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</si>
  <si>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</si>
  <si>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</si>
  <si>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</si>
  <si>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</si>
  <si>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</si>
  <si>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</si>
  <si>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</si>
  <si>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</si>
  <si>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</si>
  <si>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</si>
  <si>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</si>
  <si>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</si>
  <si>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</si>
  <si>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</si>
  <si>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</si>
  <si>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</si>
  <si>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</si>
  <si>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</si>
  <si>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</si>
  <si>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</si>
  <si>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</si>
  <si>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</si>
  <si>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</si>
  <si>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</si>
  <si>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</si>
  <si>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</si>
  <si>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</si>
  <si>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</si>
  <si>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</si>
  <si>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</si>
  <si>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</si>
  <si>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</si>
  <si>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</si>
  <si>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</si>
  <si>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</si>
  <si>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</si>
  <si>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</si>
  <si>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</si>
  <si>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</si>
  <si>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</si>
  <si>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</si>
  <si>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</si>
  <si>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</si>
  <si>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</si>
  <si>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</si>
  <si>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</si>
  <si>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</si>
  <si>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</si>
  <si>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</si>
  <si>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</si>
  <si>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</si>
  <si>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</si>
  <si>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</si>
  <si>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</si>
  <si>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</si>
  <si>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</si>
  <si>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</si>
  <si>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</si>
  <si>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</si>
  <si>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</si>
  <si>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</si>
  <si>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</si>
  <si>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</si>
  <si>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</si>
  <si>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</si>
  <si>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</si>
  <si>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</si>
  <si>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</si>
  <si>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</si>
  <si>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</si>
  <si>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</si>
  <si>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</si>
  <si>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</si>
  <si>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</si>
  <si>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</si>
  <si>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</si>
  <si>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</si>
  <si>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</si>
  <si>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</si>
  <si>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</si>
  <si>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</si>
  <si>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</si>
  <si>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</si>
  <si>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</si>
  <si>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</si>
  <si>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</si>
  <si>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</si>
  <si>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</si>
  <si>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</si>
  <si>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</si>
  <si>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</si>
  <si>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</si>
  <si>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</si>
  <si>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</si>
  <si>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</si>
  <si>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</si>
  <si>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</si>
  <si>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</si>
  <si>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</si>
  <si>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</si>
  <si>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</si>
  <si>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</si>
  <si>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</si>
  <si>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</si>
  <si>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</si>
  <si>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</si>
  <si>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</si>
  <si>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</si>
  <si>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</si>
  <si>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</si>
  <si>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</si>
  <si>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</si>
  <si>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</si>
  <si>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</si>
  <si>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</si>
  <si>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</si>
  <si>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</si>
  <si>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</si>
  <si>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</si>
  <si>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</si>
  <si>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</si>
  <si>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</si>
  <si>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</si>
  <si>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</si>
  <si>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</si>
  <si>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</si>
  <si>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</si>
  <si>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</si>
  <si>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</si>
  <si>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</si>
  <si>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</si>
  <si>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</si>
  <si>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</si>
  <si>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</si>
  <si>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</si>
  <si>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</si>
  <si>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</si>
  <si>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</si>
  <si>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</si>
  <si>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</si>
  <si>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</si>
  <si>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</si>
  <si>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</si>
  <si>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</si>
  <si>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</si>
  <si>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</si>
  <si>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</si>
  <si>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</si>
  <si>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</si>
  <si>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</si>
  <si>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</si>
  <si>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</si>
  <si>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</si>
  <si>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</si>
  <si>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</si>
  <si>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</si>
  <si>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</si>
  <si>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</si>
  <si>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</si>
  <si>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</si>
  <si>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</si>
  <si>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</si>
  <si>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</si>
  <si>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</si>
  <si>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</si>
  <si>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</si>
  <si>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</si>
  <si>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</si>
  <si>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</si>
  <si>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</si>
  <si>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</si>
  <si>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</si>
  <si>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</si>
  <si>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</si>
  <si>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</si>
  <si>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</si>
  <si>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</si>
  <si>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</si>
  <si>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</si>
  <si>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</si>
  <si>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</si>
  <si>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</si>
  <si>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</si>
  <si>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</si>
  <si>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</si>
  <si>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</si>
  <si>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</si>
  <si>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</si>
  <si>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</si>
  <si>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</si>
  <si>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</si>
  <si>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</si>
  <si>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</si>
  <si>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</si>
  <si>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</si>
  <si>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</si>
  <si>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</si>
  <si>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</si>
  <si>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</si>
  <si>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</si>
  <si>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</si>
  <si>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</si>
  <si>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</si>
  <si>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</si>
  <si>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</si>
  <si>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</si>
  <si>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</si>
  <si>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</si>
  <si>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</si>
  <si>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</si>
  <si>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</si>
  <si>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</si>
  <si>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</si>
  <si>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</si>
  <si>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</si>
  <si>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</si>
  <si>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</si>
  <si>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</si>
  <si>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</si>
  <si>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</si>
  <si>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</si>
  <si>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</si>
  <si>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</si>
  <si>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</si>
  <si>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</si>
  <si>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</si>
  <si>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</si>
  <si>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</si>
  <si>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</si>
  <si>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</si>
  <si>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</si>
  <si>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</si>
  <si>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</si>
  <si>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</si>
  <si>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</si>
  <si>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</si>
  <si>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</si>
  <si>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</si>
  <si>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</si>
  <si>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</si>
  <si>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</si>
  <si>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</si>
  <si>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</si>
  <si>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</si>
  <si>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</si>
  <si>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</si>
  <si>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</si>
  <si>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</si>
  <si>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</si>
  <si>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</si>
  <si>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</si>
  <si>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</si>
  <si>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</si>
  <si>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</si>
  <si>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</si>
  <si>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</si>
  <si>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</si>
  <si>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</si>
  <si>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</si>
  <si>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</si>
  <si>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</si>
  <si>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</si>
  <si>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</si>
  <si>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</si>
  <si>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</si>
  <si>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</si>
  <si>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</si>
  <si>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</si>
  <si>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</si>
  <si>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</si>
  <si>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</si>
  <si>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</si>
  <si>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</si>
  <si>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</si>
  <si>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</si>
  <si>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</si>
  <si>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</si>
  <si>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</si>
  <si>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</si>
  <si>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</si>
  <si>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</si>
  <si>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</si>
  <si>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</si>
  <si>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</si>
  <si>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</si>
  <si>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</si>
  <si>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</si>
  <si>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</si>
  <si>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</si>
  <si>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</si>
  <si>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</si>
  <si>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</si>
  <si>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</si>
  <si>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</si>
  <si>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</si>
  <si>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</si>
  <si>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</si>
  <si>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</si>
  <si>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</si>
  <si>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</si>
  <si>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</si>
  <si>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</si>
  <si>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</si>
  <si>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</si>
  <si>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</si>
  <si>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</si>
  <si>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</si>
  <si>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</si>
  <si>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</si>
  <si>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</si>
  <si>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</si>
  <si>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</si>
  <si>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</si>
  <si>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</si>
  <si>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</si>
  <si>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</si>
  <si>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</si>
  <si>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</si>
  <si>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</si>
  <si>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</si>
  <si>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</si>
  <si>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</si>
  <si>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</si>
  <si>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</si>
  <si>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</si>
  <si>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</si>
  <si>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</si>
  <si>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</si>
  <si>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</si>
  <si>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</si>
  <si>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</si>
  <si>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</si>
  <si>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</si>
  <si>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</si>
  <si>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</si>
  <si>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</si>
  <si>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</si>
  <si>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</si>
  <si>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</si>
  <si>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</si>
  <si>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</si>
  <si>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</si>
  <si>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</si>
  <si>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</si>
  <si>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</si>
  <si>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</si>
  <si>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</si>
  <si>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</si>
  <si>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</si>
  <si>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</si>
  <si>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</si>
  <si>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</si>
  <si>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</si>
  <si>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</si>
  <si>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</si>
  <si>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</si>
  <si>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</si>
  <si>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</si>
  <si>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</si>
  <si>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</si>
  <si>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</si>
  <si>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</si>
  <si>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</si>
  <si>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</si>
  <si>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</si>
  <si>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</si>
  <si>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</si>
  <si>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</si>
  <si>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</si>
  <si>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</si>
  <si>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</si>
  <si>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</si>
  <si>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</si>
  <si>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</si>
  <si>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</si>
  <si>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</si>
  <si>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</si>
  <si>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</si>
  <si>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</si>
  <si>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</si>
  <si>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</si>
  <si>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</si>
  <si>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</si>
  <si>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</si>
  <si>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</si>
  <si>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</si>
  <si>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</si>
  <si>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</si>
  <si>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</si>
  <si>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</si>
  <si>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</si>
  <si>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</si>
  <si>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</si>
  <si>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</si>
  <si>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</si>
  <si>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</si>
  <si>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</si>
  <si>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</si>
  <si>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</si>
  <si>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</si>
  <si>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</si>
  <si>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</si>
  <si>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</si>
  <si>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</si>
  <si>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</si>
  <si>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</si>
  <si>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</si>
  <si>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</si>
  <si>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</si>
  <si>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</si>
  <si>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</si>
  <si>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</si>
  <si>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</si>
  <si>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</si>
  <si>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</si>
  <si>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</si>
  <si>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</si>
  <si>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</si>
  <si>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</si>
  <si>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</si>
  <si>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</si>
  <si>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</si>
  <si>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</si>
  <si>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</si>
  <si>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</si>
  <si>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</si>
  <si>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</si>
  <si>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</si>
  <si>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</si>
  <si>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</si>
  <si>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</si>
  <si>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</si>
  <si>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</si>
  <si>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</si>
  <si>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</si>
  <si>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</si>
  <si>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</si>
  <si>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</si>
  <si>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</si>
  <si>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</si>
  <si>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</si>
  <si>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</si>
  <si>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</si>
  <si>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</si>
  <si>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</si>
  <si>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</si>
  <si>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</si>
  <si>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</si>
  <si>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</si>
  <si>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</si>
  <si>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</si>
  <si>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</si>
  <si>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</si>
  <si>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</si>
  <si>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</si>
  <si>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</si>
  <si>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</si>
  <si>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</si>
  <si>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</si>
  <si>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</si>
  <si>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</si>
  <si>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</si>
  <si>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</si>
  <si>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</si>
  <si>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</si>
  <si>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</si>
  <si>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</si>
  <si>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</si>
  <si>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</si>
  <si>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</si>
  <si>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</si>
  <si>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</si>
  <si>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</si>
  <si>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</si>
  <si>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</si>
  <si>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</si>
  <si>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</si>
  <si>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</si>
  <si>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</si>
  <si>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</si>
  <si>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</si>
  <si>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</si>
  <si>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</si>
  <si>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</si>
  <si>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</si>
  <si>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</si>
  <si>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</si>
  <si>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</si>
  <si>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</si>
  <si>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</si>
  <si>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</si>
  <si>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</si>
  <si>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</si>
  <si>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</si>
  <si>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</si>
  <si>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</si>
  <si>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</si>
  <si>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</si>
  <si>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</si>
  <si>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</si>
  <si>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</si>
  <si>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</si>
  <si>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</si>
  <si>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 xml:space="preserve">residetnial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</si>
</sst>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C13" sqref="C13"/>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45809</v>
      </c>
      <c r="C5" s="18"/>
    </row>
    <row r="6" spans="1:3" ht="20.25" customHeight="1" x14ac:dyDescent="0.25">
      <c r="A6" s="17" t="s">
        <v>69</v>
      </c>
      <c r="B6" s="25">
        <v>0.8</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0.8</v>
      </c>
    </row>
    <row r="18" spans="1:2" ht="20.25" customHeight="1" x14ac:dyDescent="0.25">
      <c r="A18" s="17" t="s">
        <v>79</v>
      </c>
      <c r="B18" s="31">
        <f>IFERROR(B17*B7,0)</f>
        <v>96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0.24</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0" zoomScaleNormal="100" workbookViewId="0">
      <selection activeCell="A11" sqref="A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824</v>
      </c>
    </row>
    <row r="7" spans="1:6" ht="23.25" customHeight="1" x14ac:dyDescent="0.25">
      <c r="A7" s="17" t="s">
        <v>85</v>
      </c>
      <c r="B7" s="44" t="s">
        <v>797</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0.12305783125928167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0.01</v>
      </c>
      <c r="C28" s="39">
        <f>SUM(C11:C27)</f>
        <v>0.12305783125928167</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J2" sqref="J2"/>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0.12305783125928167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0.01</v>
      </c>
      <c r="C22" s="54">
        <f>SUM(C5:C21)</f>
        <v>0.12305783125928167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9" zoomScaleNormal="100" workbookViewId="0">
      <selection activeCell="C8" sqref="C8"/>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843</v>
      </c>
      <c r="B5" s="25">
        <v>0.01</v>
      </c>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Area of new land covers within SuDS catchment area exceeds the area of new land covers proposed</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0.01</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0.24</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0.24</v>
      </c>
    </row>
    <row r="8" spans="1:4" ht="23.25" customHeight="1" x14ac:dyDescent="0.25">
      <c r="A8" s="17" t="s">
        <v>113</v>
      </c>
      <c r="B8" s="72">
        <f>IFERROR(IF(B7&lt;0,B7,B7*1.2),0)</f>
        <v>0.28799999999999998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0.28999999999999998</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12.305783125928167</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6.5630843338283551</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7.2539353163366025</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e" cm="1">
        <f t="array" aca="1" ref="A710" ca="1">_xlfn._xlws.SORT(_xlfn.UNIQUE(_xlfn._xlws.FILTER(Nutrients_from_future_land_use!$A$5:$A$21,Nutrients_from_future_land_use!$A$5:$A$21&lt;&gt;"")))</f>
        <v>#NAME?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Tony Allen</cp:lastModifiedBy>
  <cp:revision/>
  <dcterms:created xsi:type="dcterms:W3CDTF">2021-10-14T13:24:34Z</dcterms:created>
  <dcterms:modified xsi:type="dcterms:W3CDTF">2025-01-13T15:37:51Z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