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updateLinks="never" defaultThemeVersion="166925"/>
  <mc:AlternateContent xmlns:mc="http://schemas.openxmlformats.org/markup-compatibility/2006">
    <mc:Choice Requires="x15">
      <x15ac:absPath xmlns:x15ac="http://schemas.microsoft.com/office/spreadsheetml/2010/11/ac" url="/Users/nataliesfolder/Library/Mobile Documents/com~apple~CloudDocs/SOUTH EAST/HAMPSHIRE/HAVANT/bedhampton/submission documents/"/>
    </mc:Choice>
  </mc:AlternateContent>
  <xr:revisionPtr revIDLastSave="0" documentId="13_ncr:1_{BDE1510A-A092-EF49-86A9-6CA5AD4F19C1}"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6200" yWindow="2160" windowWidth="19420" windowHeight="10300" tabRatio="801" firstSheet="2"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C6" i="9"/>
  <c r="C7" i="9"/>
  <c r="C8" i="9"/>
  <c r="C9" i="9"/>
  <c r="C10" i="9"/>
  <c r="C11" i="9"/>
  <c r="C12" i="9"/>
  <c r="C13" i="9"/>
  <c r="C14" i="9"/>
  <c r="C15" i="9"/>
  <c r="C16" i="9"/>
  <c r="C17" i="9"/>
  <c r="C18" i="9"/>
  <c r="C19" i="9"/>
  <c r="C20" i="9"/>
  <c r="C21" i="9"/>
  <c r="C5" i="9"/>
  <c r="D5" i="22" s="1"/>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C11" i="8" s="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<sst xmlns="http://schemas.openxmlformats.org/spreadsheetml/2006/main" count="3027" uniqueCount="843">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</sst>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ataliesfolder/Library/Mobile%20Documents/com~apple~CloudDocs/SOUTH%20EAST/HAMPSHIRE/HAVANT/bedhampton/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28" zoomScaleNormal="100" workbookViewId="0"/>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C10" sqref="C10"/>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45992</v>
      </c>
      <c r="C5" s="18"/>
    </row>
    <row r="6" spans="1:3" ht="20.25" customHeight="1" x14ac:dyDescent="0.2">
      <c r="A6" s="17" t="s">
        <v>69</v>
      </c>
      <c r="B6" s="25">
        <v>1.4</v>
      </c>
      <c r="C6" s="18"/>
    </row>
    <row r="7" spans="1:3" ht="20.25" customHeight="1" x14ac:dyDescent="0.2">
      <c r="A7" s="17" t="s">
        <v>70</v>
      </c>
      <c r="B7" s="26">
        <v>120</v>
      </c>
      <c r="C7" s="18"/>
    </row>
    <row r="8" spans="1:3" ht="20.25" customHeight="1" x14ac:dyDescent="0.2">
      <c r="A8" s="17" t="s">
        <v>71</v>
      </c>
      <c r="B8" s="26">
        <v>1</v>
      </c>
      <c r="C8" s="18"/>
    </row>
    <row r="9" spans="1:3" ht="20.25" customHeight="1" x14ac:dyDescent="0.2">
      <c r="A9" s="17" t="s">
        <v>72</v>
      </c>
      <c r="B9" s="26" t="s">
        <v>834</v>
      </c>
      <c r="C9" s="18"/>
    </row>
    <row r="10" spans="1:3" ht="39.75" customHeight="1" x14ac:dyDescent="0.2">
      <c r="A10" s="17" t="s">
        <v>73</v>
      </c>
      <c r="B10" s="26" t="s">
        <v>139</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1.4</v>
      </c>
    </row>
    <row r="18" spans="1:2" ht="20.25" customHeight="1" x14ac:dyDescent="0.2">
      <c r="A18" s="17" t="s">
        <v>79</v>
      </c>
      <c r="B18" s="31">
        <f>IFERROR(B17*B7,0)</f>
        <v>168</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0.43</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8" zoomScaleNormal="100" workbookViewId="0">
      <selection activeCell="B11" sqref="B11"/>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223</v>
      </c>
      <c r="F5" s="37"/>
    </row>
    <row r="6" spans="1:6" ht="23.25" customHeight="1" x14ac:dyDescent="0.2">
      <c r="A6" s="17" t="s">
        <v>84</v>
      </c>
      <c r="B6" s="43" t="s">
        <v>832</v>
      </c>
    </row>
    <row r="7" spans="1:6" ht="23.25" customHeight="1" x14ac:dyDescent="0.2">
      <c r="A7" s="17" t="s">
        <v>85</v>
      </c>
      <c r="B7" s="44" t="s">
        <v>798</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775</v>
      </c>
      <c r="B11" s="25">
        <v>2.2870000000000001E-2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0.29252300093994277</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2.2870000000000001E-2</v>
      </c>
      <c r="C28" s="39">
        <f>SUM(C11:C27)</f>
        <v>0.29252300093994277</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29" sqref="B29"/>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2.2870000000000001E-2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0.29252300093994277</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2.2870000000000001E-2</v>
      </c>
      <c r="C22" s="54">
        <f>SUM(C5:C21)</f>
        <v>0.29252300093994277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B5" sqref="B5"/>
    </sheetView>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t="s">
        <v>775</v>
      </c>
      <c r="B5" s="25">
        <v>0</v>
      </c>
      <c r="C5" s="65">
        <v>0</v>
      </c>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0.43</v>
      </c>
    </row>
    <row r="6" spans="1:4" ht="23.25" customHeight="1" x14ac:dyDescent="0.2">
      <c r="A6" s="17" t="s">
        <v>111</v>
      </c>
      <c r="B6" s="72">
        <f>IFERROR(Nutrients_from_future_land_use!C22-SuDS!G30-Nutrients_from_current_land_use!C28,0)</f>
        <v>0</v>
      </c>
    </row>
    <row r="7" spans="1:4" ht="23.25" customHeight="1" x14ac:dyDescent="0.2">
      <c r="A7" s="17" t="s">
        <v>112</v>
      </c>
      <c r="B7" s="72">
        <f>IFERROR(B5+B6,0)</f>
        <v>0.43</v>
      </c>
    </row>
    <row r="8" spans="1:4" ht="23.25" customHeight="1" x14ac:dyDescent="0.2">
      <c r="A8" s="17" t="s">
        <v>113</v>
      </c>
      <c r="B8" s="72">
        <f>IFERROR(IF(B7&lt;0,B7,B7*1.2),0)</f>
        <v>0.51600000000000001</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0.52</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'/Users/nataliesfolder/Library/Mobile Documents/com~apple~CloudDocs/SOUTH EAST/HAMPSHIRE/HAVANT/bedhampton/C:\Users\DS56\OneDrive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12.790686529949399</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6.82169948263968</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7.5397731123912237</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4.xml>��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Natalie Fellows</cp:lastModifiedBy>
  <cp:revision/>
  <dcterms:created xsi:type="dcterms:W3CDTF">2021-10-14T13:24:34Z</dcterms:created>
  <dcterms:modified xsi:type="dcterms:W3CDTF">2024-09-19T11:44:40Z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