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C:\Users\hav_miszewskaa\Desktop\Apps and Preapps\BLUE Star\RESUBMISSION AUGUST 2024\"/>
    </mc:Choice>
  </mc:AlternateContent>
  <xr:revisionPtr revIDLastSave="0" documentId="8_{FB0A1234-3628-4427-BB4A-350DC680DC8A}"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225"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5" i="9" l="1"/>
  <c r="C6" i="9"/>
  <c r="C11" i="8"/>
  <c r="C12" i="8"/>
  <c r="D30" i="22"/>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<sst xmlns="http://schemas.openxmlformats.org/spreadsheetml/2006/main" count="3028" uniqueCount="843">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</sst>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ffpicksley/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42578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4" zoomScaleNormal="100" workbookViewId="0">
      <selection activeCell="A7" sqref="A7"/>
    </sheetView>
  </sheetViews>
  <sheetFormatPr defaultColWidth="8.85546875" defaultRowHeight="15" x14ac:dyDescent="0.25"/>
  <cols>
    <col min="1" max="1" width="121.7109375" style="15" customWidth="1"/>
    <col min="2" max="2" width="25.85546875" style="15" customWidth="1"/>
    <col min="3" max="3" width="27.140625" style="15" customWidth="1"/>
    <col min="4" max="6" width="30.42578125" style="15" customWidth="1"/>
    <col min="7" max="360" width="8.42578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45717</v>
      </c>
      <c r="C5" s="18"/>
    </row>
    <row r="6" spans="1:3" ht="20.25" customHeight="1" x14ac:dyDescent="0.25">
      <c r="A6" s="17" t="s">
        <v>69</v>
      </c>
      <c r="B6" s="25">
        <v>1.87</v>
      </c>
      <c r="C6" s="18"/>
    </row>
    <row r="7" spans="1:3" ht="20.25" customHeight="1" x14ac:dyDescent="0.25">
      <c r="A7" s="17" t="s">
        <v>70</v>
      </c>
      <c r="B7" s="26">
        <v>120</v>
      </c>
      <c r="C7" s="18"/>
    </row>
    <row r="8" spans="1:3" ht="20.25" customHeight="1" x14ac:dyDescent="0.25">
      <c r="A8" s="17" t="s">
        <v>71</v>
      </c>
      <c r="B8" s="26">
        <v>69</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129.03</v>
      </c>
    </row>
    <row r="18" spans="1:2" ht="20.25" customHeight="1" x14ac:dyDescent="0.25">
      <c r="A18" s="17" t="s">
        <v>79</v>
      </c>
      <c r="B18" s="31">
        <f>IFERROR(B17*B7,0)</f>
        <v>15483.6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39.19</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6" zoomScaleNormal="100" workbookViewId="0">
      <selection activeCell="A14" sqref="A14"/>
    </sheetView>
  </sheetViews>
  <sheetFormatPr defaultColWidth="9.140625" defaultRowHeight="15" x14ac:dyDescent="0.25"/>
  <cols>
    <col min="1" max="1" width="87.85546875" style="5" customWidth="1"/>
    <col min="2" max="2" width="40.42578125" style="5" customWidth="1"/>
    <col min="3" max="3" width="23.85546875" style="5" customWidth="1"/>
    <col min="4" max="4" width="76.7109375" style="5" customWidth="1"/>
    <col min="5" max="386" width="8.42578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777</v>
      </c>
      <c r="B11" s="25">
        <v>1.8</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15.327664097759998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t="s">
        <v>775</v>
      </c>
      <c r="B12" s="25">
        <v>0.2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2.8891430342999995</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2</v>
      </c>
      <c r="C28" s="39">
        <f>SUM(C11:C27)</f>
        <v>18.216807132059998</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A9" sqref="A9"/>
    </sheetView>
  </sheetViews>
  <sheetFormatPr defaultColWidth="9.140625" defaultRowHeight="15" x14ac:dyDescent="0.2"/>
  <cols>
    <col min="1" max="1" width="78" style="51" customWidth="1"/>
    <col min="2" max="2" width="40.42578125" style="51" customWidth="1"/>
    <col min="3" max="3" width="24.42578125" style="51" customWidth="1"/>
    <col min="4" max="473" width="8.42578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1.22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17.623772509229994</v>
      </c>
    </row>
    <row r="6" spans="1:3" ht="23.25" customHeight="1" x14ac:dyDescent="0.2">
      <c r="A6" s="59" t="s">
        <v>770</v>
      </c>
      <c r="B6" s="60">
        <v>0.78</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2.34</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v>
      </c>
      <c r="C22" s="54">
        <f>SUM(C5:C21)</f>
        <v>19.963772509229994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42578125" style="61" customWidth="1"/>
    <col min="472" max="16384" width="9.140625" style="61"/>
  </cols>
  <sheetData>
    <row r="1" spans="1:11" ht="63" customHeight="1" x14ac:dyDescent="0.25">
      <c r="A1" s="14" t="s">
        <v>97</v>
      </c>
      <c r="B1" s="50"/>
      <c r="C1" s="50"/>
      <c r="D1" s="50"/>
    </row>
    <row r="2" spans="1:11" ht="409.5"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42578125" style="70" customWidth="1"/>
    <col min="5" max="466" width="8.42578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39.19</v>
      </c>
    </row>
    <row r="6" spans="1:4" ht="23.25" customHeight="1" x14ac:dyDescent="0.25">
      <c r="A6" s="17" t="s">
        <v>111</v>
      </c>
      <c r="B6" s="72">
        <f>IFERROR(Nutrients_from_future_land_use!C22-SuDS!G30-Nutrients_from_current_land_use!C28,0)</f>
        <v>1.746965377169996</v>
      </c>
    </row>
    <row r="7" spans="1:4" ht="23.25" customHeight="1" x14ac:dyDescent="0.25">
      <c r="A7" s="17" t="s">
        <v>112</v>
      </c>
      <c r="B7" s="72">
        <f>IFERROR(B5+B6,0)</f>
        <v>40.936965377169997</v>
      </c>
    </row>
    <row r="8" spans="1:4" ht="23.25" customHeight="1" x14ac:dyDescent="0.25">
      <c r="A8" s="17" t="s">
        <v>113</v>
      </c>
      <c r="B8" s="72">
        <f>IFERROR(IF(B7&lt;0,B7,B7*1.2),0)</f>
        <v>49.124358452603992</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49.12</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'\Users\jeffpicksley\Library\Containers\com.microsoft.Excel\Data\Documents\C:\Users\DS56\OneDrive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2578125" defaultRowHeight="15" x14ac:dyDescent="0.2"/>
  <cols>
    <col min="1" max="1" width="41.42578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A711">_xlfn._xlws.SORT(_xlfn.UNIQUE(_xlfn._xlws.FILTER(Nutrients_from_future_land_use!$A$5:$A$21,Nutrients_from_future_land_use!$A$5:$A$21&lt;&gt;"")))</f>
        <v>Greenspace</v>
      </c>
    </row>
    <row r="711" spans="1:1" x14ac:dyDescent="0.2">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Miszewska, Arleta</cp:lastModifiedBy>
  <cp:revision/>
  <dcterms:created xsi:type="dcterms:W3CDTF">2021-10-14T13:24:34Z</dcterms:created>
  <dcterms:modified xsi:type="dcterms:W3CDTF">2024-09-24T13:16:43Z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