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fileSharing userName="Microsoft Office User" algorithmName="SHA-512" hashValue="t999HbHhzfyyerVZMDSkjT4TyZ9RWV/583JNKeuPfC78QWVH306qiNYSK2cgRsFnf8P3eAg+HDR4rwyJfond8g==" saltValue="h3rsg2wMiGfkMVh5Ub9NQA==" spinCount="100000"/>
  <workbookPr updateLinks="never" defaultThemeVersion="166925"/>
  <mc:AlternateContent xmlns:mc="http://schemas.openxmlformats.org/markup-compatibility/2006">
    <mc:Choice Requires="x15">
      <x15ac:absPath xmlns:x15ac="http://schemas.microsoft.com/office/spreadsheetml/2010/11/ac" url="/Users/jonbayliss/Darwin Ecology Dropbox/Team/Jobs 2023/HAM Land adjacent to 6 Emsworth House Close, Emsworth, Hampshire, P010 7JR/Report/Phase 1, Plot 6a/"/>
    </mc:Choice>
  </mc:AlternateContent>
  <xr:revisionPtr revIDLastSave="0" documentId="13_ncr:1_{DF27423F-2118-174C-9EF6-920761FE67B8}" xr6:coauthVersionLast="45" xr6:coauthVersionMax="45"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5780" yWindow="1580" windowWidth="25600" windowHeight="1550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<sst xmlns="http://schemas.openxmlformats.org/spreadsheetml/2006/main" count="3026" uniqueCount="843">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</sst>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onbayliss/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1" zoomScale="66" zoomScaleNormal="66" workbookViewId="0">
      <selection activeCell="A45" sqref="A45"/>
    </sheetView>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landscape"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abSelected="1" view="pageLayout" topLeftCell="A2" zoomScale="58" zoomScaleNormal="100" zoomScalePageLayoutView="58" workbookViewId="0">
      <selection activeCell="F11" sqref="F11"/>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45658</v>
      </c>
      <c r="C5" s="18"/>
    </row>
    <row r="6" spans="1:3" ht="20.25" customHeight="1" x14ac:dyDescent="0.2">
      <c r="A6" s="17" t="s">
        <v>69</v>
      </c>
      <c r="B6" s="25">
        <v>2.6</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194</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8</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2.6</v>
      </c>
    </row>
    <row r="18" spans="1:2" ht="20.25" customHeight="1" x14ac:dyDescent="0.2">
      <c r="A18" s="17" t="s">
        <v>79</v>
      </c>
      <c r="B18" s="31">
        <f>IFERROR(B17*B7,0)</f>
        <v>312</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0.82</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disablePrompts="1"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scale="52" orientation="landscape" r:id="rId1"/>
  <tableParts count="2">
    <tablePart r:id="rId2"/>
    <tablePart r:id="rId3"/>
  </tableParts>
  <extLst>
    <ext xmlns:x14="http://schemas.microsoft.com/office/spreadsheetml/2009/9/main" uri="{CCE6A557-97BC-4b89-ADB6-D9C93CAAB3DF}">
      <x14:dataValidations xmlns:xm="http://schemas.microsoft.com/office/excel/2006/main" disablePrompts="1"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C5" sqref="C5"/>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832</v>
      </c>
    </row>
    <row r="7" spans="1:6" ht="23.25" customHeight="1" x14ac:dyDescent="0.2">
      <c r="A7" s="17" t="s">
        <v>85</v>
      </c>
      <c r="B7" s="44" t="s">
        <v>800</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770</v>
      </c>
      <c r="B11" s="25">
        <v>0.03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0.09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0.03</v>
      </c>
      <c r="C28" s="39">
        <f>SUM(C11:C27)</f>
        <v>0.09</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0.03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0.43337145514499986</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0.03</v>
      </c>
      <c r="C22" s="54">
        <f>SUM(C5:C21)</f>
        <v>0.43337145514499986</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election activeCell="A5" sqref="A5"/>
    </sheetView>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view="pageLayout" zoomScaleNormal="100" workbookViewId="0">
      <selection activeCell="B31" sqref="B31"/>
    </sheetView>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0.82</v>
      </c>
    </row>
    <row r="6" spans="1:4" ht="23.25" customHeight="1" x14ac:dyDescent="0.2">
      <c r="A6" s="17" t="s">
        <v>111</v>
      </c>
      <c r="B6" s="72">
        <f>IFERROR(Nutrients_from_future_land_use!C22-SuDS!G30-Nutrients_from_current_land_use!C28,0)</f>
        <v>0.34337145514499989</v>
      </c>
    </row>
    <row r="7" spans="1:4" ht="23.25" customHeight="1" x14ac:dyDescent="0.2">
      <c r="A7" s="17" t="s">
        <v>112</v>
      </c>
      <c r="B7" s="72">
        <f>IFERROR(B5+B6,0)</f>
        <v>1.1633714551449998</v>
      </c>
    </row>
    <row r="8" spans="1:4" ht="23.25" customHeight="1" x14ac:dyDescent="0.2">
      <c r="A8" s="17" t="s">
        <v>113</v>
      </c>
      <c r="B8" s="72">
        <f>IFERROR(IF(B7&lt;0,B7,B7*1.2),0)</f>
        <v>1.3960457461739997</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1.4</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scale="3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'/Users/jonbayliss/Library/Containers/com.microsoft.Excel/Data/Documents/C:\Users\DS56\OneDrive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51"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51"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cp:lastPrinted>2024-06-24T14:13:02Z</cp:lastPrinted>
  <dcterms:created xsi:type="dcterms:W3CDTF">2021-10-14T13:24:34Z</dcterms:created>
  <dcterms:modified xsi:type="dcterms:W3CDTF">2024-10-01T13:21:11Z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