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updateLinks="never" defaultThemeVersion="166925"/>
  <mc:AlternateContent xmlns:mc="http://schemas.openxmlformats.org/markup-compatibility/2006">
    <mc:Choice Requires="x15">
      <x15ac:absPath xmlns:x15ac="http://schemas.microsoft.com/office/spreadsheetml/2010/11/ac" url="D:\Tomes Architects\C3509 Cherrytree\"/>
    </mc:Choice>
  </mc:AlternateContent>
  <xr:revisionPtr revIDLastSave="0" documentId="13_ncr:1_{8A427B57-60E3-4A19-A8B7-96A79508BBA9}" xr6:coauthVersionLast="47" xr6:coauthVersionMax="47" xr10:uidLastSave="{00000000-0000-0000-0000-000000000000}"/>
  <bookViews>
    <workbookView xWindow="28680" yWindow="-255" windowWidth="29040" windowHeight="15720" firstSheet="1"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<sst xmlns="http://schemas.openxmlformats.org/spreadsheetml/2006/main" count="2521" uniqueCount="343">
  <si>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</si>
  <si>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</si>
  <si>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</si>
  <si>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</si>
  <si>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</si>
  <si>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</si>
  <si>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</si>
  <si>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</si>
  <si>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</si>
  <si>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</si>
  <si>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</si>
  <si>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</si>
  <si>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</si>
  <si>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</si>
  <si>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</si>
  <si>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</si>
  <si>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</si>
  <si>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</si>
  <si>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</si>
  <si>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</si>
  <si>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</si>
  <si>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</si>
  <si>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</si>
  <si>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</si>
  <si>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</si>
  <si>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</si>
  <si>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</si>
  <si>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</si>
  <si>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</si>
  <si>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</si>
  <si>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</si>
  <si>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</si>
  <si>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</si>
  <si>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</si>
  <si>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</si>
  <si>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</si>
  <si>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</si>
  <si>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</si>
  <si>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</si>
  <si>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</si>
  <si>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</si>
  <si>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</si>
  <si>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</si>
  <si>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</si>
  <si>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</si>
  <si>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</si>
  <si>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</si>
  <si>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</si>
  <si>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</si>
  <si>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</si>
  <si>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</si>
  <si>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</si>
  <si>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</si>
  <si>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</si>
  <si>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</si>
  <si>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</si>
  <si>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</si>
  <si>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</si>
  <si>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</si>
  <si>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</si>
  <si>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</si>
  <si>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</si>
  <si>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</si>
  <si>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</si>
  <si>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</si>
  <si>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</si>
  <si>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</si>
  <si>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</si>
  <si>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</si>
  <si>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</si>
  <si>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</si>
  <si>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</si>
  <si>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</si>
  <si>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</si>
  <si>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</si>
  <si>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</si>
  <si>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</si>
  <si>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</si>
  <si>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</si>
  <si>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</si>
  <si>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</si>
  <si>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</si>
  <si>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</si>
  <si>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</si>
  <si>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</si>
  <si>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</si>
  <si>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</si>
  <si>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</si>
  <si>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</si>
  <si>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</si>
  <si>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</si>
  <si>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</si>
  <si>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</si>
  <si>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</si>
  <si>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</si>
  <si>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</si>
  <si>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</si>
  <si>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</si>
  <si>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</si>
  <si>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</si>
  <si>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</si>
  <si>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</si>
  <si>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</si>
  <si>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</si>
  <si>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</si>
  <si>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</si>
  <si>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</si>
  <si>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</si>
  <si>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</si>
  <si>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</si>
  <si>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</si>
  <si>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</si>
  <si>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</si>
  <si>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</si>
  <si>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</si>
  <si>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</si>
  <si>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</si>
  <si>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</si>
  <si>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</si>
  <si>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</si>
  <si>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</si>
  <si>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</si>
  <si>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</si>
  <si>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</si>
  <si>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</si>
  <si>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</si>
  <si>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</si>
  <si>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</si>
  <si>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</si>
  <si>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</si>
  <si>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</si>
  <si>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</si>
  <si>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</si>
  <si>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</si>
  <si>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</si>
  <si>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</si>
  <si>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</si>
  <si>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</si>
  <si>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</si>
  <si>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</si>
  <si>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</si>
  <si>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</si>
  <si>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</si>
  <si>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</si>
  <si>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</si>
  <si>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</si>
  <si>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</si>
  <si>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</si>
  <si>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</si>
  <si>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</si>
  <si>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</si>
  <si>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</si>
  <si>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</si>
  <si>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</si>
  <si>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</si>
  <si>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</si>
  <si>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</si>
  <si>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</si>
  <si>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</si>
  <si>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</si>
  <si>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</si>
  <si>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</si>
  <si>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</si>
  <si>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</si>
  <si>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</si>
  <si>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</si>
  <si>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</si>
  <si>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</si>
  <si>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</si>
  <si>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</si>
  <si>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</si>
  <si>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</si>
  <si>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</si>
  <si>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</si>
  <si>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</si>
  <si>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</si>
  <si>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</si>
  <si>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</si>
  <si>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</si>
  <si>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</si>
  <si>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</si>
  <si>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</si>
  <si>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</si>
  <si>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</si>
  <si>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</si>
  <si>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</si>
  <si>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</si>
  <si>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</si>
  <si>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</si>
  <si>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</si>
  <si>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</si>
  <si>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</si>
  <si>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</si>
  <si>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</si>
  <si>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</si>
  <si>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</si>
  <si>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</si>
  <si>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</si>
  <si>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</si>
  <si>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</si>
  <si>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</si>
  <si>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</si>
  <si>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</si>
  <si>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</si>
  <si>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</si>
  <si>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</si>
  <si>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</si>
  <si>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</si>
  <si>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</si>
  <si>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</si>
  <si>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</si>
  <si>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</si>
  <si>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</si>
  <si>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</si>
  <si>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</si>
  <si>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</si>
  <si>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</si>
  <si>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</si>
  <si>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</si>
  <si>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</si>
  <si>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</si>
  <si>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</si>
  <si>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</si>
  <si>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</si>
  <si>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</si>
  <si>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</si>
  <si>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</si>
  <si>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</si>
  <si>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</si>
  <si>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</si>
  <si>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</si>
  <si>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</si>
  <si>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</si>
  <si>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</si>
  <si>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</si>
  <si>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</si>
  <si>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</si>
  <si>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</si>
  <si>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</si>
  <si>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</si>
  <si>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</si>
  <si>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</si>
  <si>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</si>
  <si>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</si>
  <si>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</si>
  <si>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</si>
  <si>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</si>
  <si>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</si>
  <si>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</si>
  <si>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</si>
  <si>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</si>
  <si>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</si>
  <si>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</si>
  <si>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</si>
  <si>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</si>
  <si>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</si>
  <si>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</si>
  <si>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</si>
  <si>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</si>
  <si>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</si>
  <si>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</si>
  <si>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</si>
  <si>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</si>
  <si>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</si>
  <si>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</si>
  <si>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</si>
  <si>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</si>
  <si>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</si>
  <si>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</si>
  <si>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</si>
  <si>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</si>
  <si>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</si>
  <si>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</si>
  <si>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</si>
  <si>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</si>
  <si>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</si>
  <si>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</si>
  <si>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</si>
  <si>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</si>
  <si>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</si>
  <si>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</si>
  <si>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</si>
  <si>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</si>
  <si>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</si>
  <si>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</si>
  <si>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</si>
  <si>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</si>
  <si>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</si>
  <si>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</si>
  <si>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</si>
  <si>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</si>
  <si>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</si>
  <si>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</si>
  <si>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</si>
  <si>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</si>
  <si>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</si>
  <si>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</si>
  <si>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</si>
  <si>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</si>
  <si>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</si>
  <si>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</si>
  <si>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</si>
  <si>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</si>
  <si>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</si>
  <si>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</si>
  <si>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</si>
  <si>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</si>
  <si>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</si>
  <si>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</si>
  <si>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</si>
  <si>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</si>
  <si>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</si>
  <si>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</si>
  <si>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</si>
  <si>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</si>
  <si>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</si>
  <si>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</si>
  <si>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</si>
  <si>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</si>
  <si>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</si>
  <si>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</si>
  <si>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</si>
  <si>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</si>
  <si>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</si>
  <si>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</si>
  <si>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</si>
  <si>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</si>
  <si>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</si>
  <si>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</si>
  <si>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</si>
  <si>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</si>
  <si>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</si>
  <si>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</si>
  <si>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</si>
  <si>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</si>
  <si>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</si>
  <si>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</si>
  <si>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</si>
  <si>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</si>
  <si>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</si>
  <si>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147 Cherry Tree Avenue</t>
  </si>
  <si>
    <t>PP-11733892</t>
  </si>
  <si>
    <t>147 Cherry Tree Avenue, Waterlooville, Hampshire, PO8 8AX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</si>
</sst>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49"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4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P9" sqref="P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44966</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6" zoomScaleNormal="100" workbookViewId="0">
      <selection activeCell="D12" sqref="D12"/>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44986</v>
      </c>
      <c r="E9" s="1"/>
      <c r="F9" s="1"/>
      <c r="G9" s="1"/>
      <c r="H9" s="74"/>
      <c r="I9" s="3"/>
      <c r="J9" s="141"/>
      <c r="L9" s="147"/>
    </row>
    <row r="10" spans="1:12" ht="21" customHeight="1" thickBot="1" x14ac:dyDescent="0.4">
      <c r="A10" s="149"/>
      <c r="B10" s="1"/>
      <c r="C10" s="62" t="s">
        <v>78</v>
      </c>
      <c r="D10" s="102">
        <v>0.4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2</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0.8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96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665.28000000000009</v>
      </c>
      <c r="E27" s="27" t="s">
        <v>92</v>
      </c>
      <c r="F27" s="1"/>
      <c r="G27" s="83"/>
      <c r="H27" s="81"/>
      <c r="I27" s="81"/>
      <c r="J27" s="144"/>
    </row>
    <row r="28" spans="1:14" ht="15.75" hidden="1" thickBot="1" x14ac:dyDescent="0.3">
      <c r="A28" s="149"/>
      <c r="B28" s="1"/>
      <c r="C28" s="26" t="s">
        <v>93</v>
      </c>
      <c r="D28" s="51">
        <f>IFERROR($D$27/1000000,"")</f>
        <v>6.6528000000000008E-4</v>
      </c>
      <c r="E28" s="27" t="s">
        <v>94</v>
      </c>
      <c r="F28" s="1"/>
      <c r="G28" s="83"/>
      <c r="H28" s="87"/>
      <c r="I28" s="84"/>
      <c r="J28" s="144"/>
    </row>
    <row r="29" spans="1:14" ht="15.75" hidden="1" thickBot="1" x14ac:dyDescent="0.3">
      <c r="A29" s="149"/>
      <c r="B29" s="1"/>
      <c r="C29" s="54" t="s">
        <v>95</v>
      </c>
      <c r="D29" s="56">
        <f>IFERROR($D$28*365.25,"")</f>
        <v>0.24299352000000002</v>
      </c>
      <c r="E29" s="27" t="s">
        <v>96</v>
      </c>
      <c r="F29" s="1"/>
      <c r="G29" s="83"/>
      <c r="H29" s="88"/>
      <c r="I29" s="84"/>
      <c r="J29" s="144"/>
    </row>
    <row r="30" spans="1:14" hidden="1" x14ac:dyDescent="0.25">
      <c r="A30" s="149"/>
      <c r="B30" s="1"/>
      <c r="C30" s="55" t="s">
        <v>97</v>
      </c>
      <c r="D30" s="57">
        <f>D29</f>
        <v>0.24299352000000002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665.28000000000009</v>
      </c>
      <c r="E33" s="27" t="s">
        <v>99</v>
      </c>
      <c r="F33" s="1"/>
      <c r="G33" s="83"/>
      <c r="H33" s="87"/>
      <c r="I33" s="84"/>
      <c r="J33" s="144"/>
    </row>
    <row r="34" spans="1:10" ht="15.75" hidden="1" thickBot="1" x14ac:dyDescent="0.3">
      <c r="A34" s="149"/>
      <c r="B34" s="1"/>
      <c r="C34" s="58" t="s">
        <v>100</v>
      </c>
      <c r="D34" s="59">
        <f>IFERROR($D$33/1000000,"")</f>
        <v>6.6528000000000008E-4</v>
      </c>
      <c r="E34" s="27" t="s">
        <v>101</v>
      </c>
      <c r="F34" s="1"/>
      <c r="G34" s="83"/>
      <c r="H34" s="87"/>
      <c r="I34" s="84"/>
      <c r="J34" s="144"/>
    </row>
    <row r="35" spans="1:10" ht="15.75" hidden="1" thickBot="1" x14ac:dyDescent="0.3">
      <c r="A35" s="149"/>
      <c r="B35" s="1"/>
      <c r="C35" s="58" t="s">
        <v>102</v>
      </c>
      <c r="D35" s="60">
        <f>IFERROR($D$34*365.25,"")</f>
        <v>0.24299352000000002</v>
      </c>
      <c r="E35" s="27" t="s">
        <v>103</v>
      </c>
      <c r="F35" s="1"/>
      <c r="G35" s="83"/>
      <c r="H35" s="88"/>
      <c r="I35" s="84"/>
      <c r="J35" s="144"/>
    </row>
    <row r="36" spans="1:10" x14ac:dyDescent="0.25">
      <c r="A36" s="149"/>
      <c r="B36" s="1"/>
      <c r="C36" s="55" t="s">
        <v>104</v>
      </c>
      <c r="D36" s="57">
        <f>D35</f>
        <v>0.24299352000000002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6"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29.25" thickBot="1" x14ac:dyDescent="0.3">
      <c r="A10" s="128"/>
      <c r="B10" s="1"/>
      <c r="C10" s="270" t="s">
        <v>108</v>
      </c>
      <c r="D10" s="270"/>
      <c r="E10" s="96" t="s">
        <v>317</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0.57782860685999982</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0.57782860685999982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0.57782860685999982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6"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0.57782860685999982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0.57782860685999982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0.24299352000000002</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0.24299352000000002</v>
      </c>
      <c r="E13" s="18"/>
      <c r="F13" s="1"/>
      <c r="G13" s="1"/>
      <c r="H13" s="112"/>
    </row>
    <row r="14" spans="2:12" hidden="1" x14ac:dyDescent="0.25">
      <c r="B14" s="122"/>
      <c r="C14" s="15" t="s">
        <v>128</v>
      </c>
      <c r="D14" s="91">
        <f>D13*1.2</f>
        <v>0.29159222400000001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0.29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0.24299352000000002</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0.24299352000000002</v>
      </c>
      <c r="D17" s="18"/>
      <c r="E17" s="276"/>
    </row>
    <row r="18" spans="2:6" ht="15.75" thickTop="1" x14ac:dyDescent="0.25">
      <c r="B18" s="17" t="s">
        <v>128</v>
      </c>
      <c r="C18" s="48">
        <f>C17*1.2</f>
        <v>0.29159222400000001</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0.24299352000000002</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0.29159222400000001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A22" sqref="A22"/>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Tomes</cp:lastModifiedBy>
  <cp:revision/>
  <cp:lastPrinted>2023-02-09T13:08:27Z</cp:lastPrinted>
  <dcterms:created xsi:type="dcterms:W3CDTF">2021-10-14T13:24:34Z</dcterms:created>
  <dcterms:modified xsi:type="dcterms:W3CDTF">2023-02-09T16:01:20Z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