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updateLinks="never" defaultThemeVersion="166925"/>
  <mc:AlternateContent xmlns:mc="http://schemas.openxmlformats.org/markup-compatibility/2006">
    <mc:Choice Requires="x15">
      <x15ac:absPath xmlns:x15ac="http://schemas.microsoft.com/office/spreadsheetml/2010/11/ac" url="https://thornsyoung.sharepoint.com/Shared Documents/Projects/2022/223 High Lawn Way, Havant - 6160.22.CM/Planning &amp; Building Regulations/New Scheme/"/>
    </mc:Choice>
  </mc:AlternateContent>
  <xr:revisionPtr revIDLastSave="1" documentId="8_{74EE7CFA-DE92-4A50-B30E-8725E0885321}" xr6:coauthVersionLast="47" xr6:coauthVersionMax="47" xr10:uidLastSave="{5BAE7887-1673-4D45-9DAB-5C8B2F316389}"/>
  <bookViews>
    <workbookView xWindow="-120" yWindow="-120" windowWidth="29040" windowHeight="1572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<sst xmlns="http://schemas.openxmlformats.org/spreadsheetml/2006/main" count="2521" uniqueCount="343">
  <si>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</si>
  <si>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</si>
  <si>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</si>
  <si>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</si>
  <si>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</si>
  <si>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</si>
  <si>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</si>
  <si>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</si>
  <si>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</si>
  <si>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</si>
  <si>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</si>
  <si>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</si>
  <si>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</si>
  <si>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</si>
  <si>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</si>
  <si>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</si>
  <si>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</si>
  <si>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</si>
  <si>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</si>
  <si>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</si>
  <si>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</si>
  <si>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</si>
  <si>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</si>
  <si>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</si>
  <si>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</si>
  <si>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</si>
  <si>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</si>
  <si>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</si>
  <si>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</si>
  <si>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</si>
  <si>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</si>
  <si>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</si>
  <si>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</si>
  <si>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</si>
  <si>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</si>
  <si>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</si>
  <si>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</si>
  <si>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</si>
  <si>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</si>
  <si>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</si>
  <si>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</si>
  <si>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</si>
  <si>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</si>
  <si>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</si>
  <si>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</si>
  <si>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</si>
  <si>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</si>
  <si>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</si>
  <si>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</si>
  <si>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</si>
  <si>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</si>
  <si>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</si>
  <si>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</si>
  <si>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</si>
  <si>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</si>
  <si>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</si>
  <si>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</si>
  <si>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</si>
  <si>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</si>
  <si>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</si>
  <si>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</si>
  <si>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</si>
  <si>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</si>
  <si>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</si>
  <si>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</si>
  <si>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</si>
  <si>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</si>
  <si>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</si>
  <si>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</si>
  <si>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</si>
  <si>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</si>
  <si>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</si>
  <si>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</si>
  <si>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</si>
  <si>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</si>
  <si>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</si>
  <si>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</si>
  <si>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</si>
  <si>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</si>
  <si>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</si>
  <si>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</si>
  <si>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</si>
  <si>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</si>
  <si>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</si>
  <si>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</si>
  <si>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</si>
  <si>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</si>
  <si>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</si>
  <si>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</si>
  <si>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</si>
  <si>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</si>
  <si>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</si>
  <si>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</si>
  <si>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</si>
  <si>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</si>
  <si>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</si>
  <si>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</si>
  <si>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</si>
  <si>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</si>
  <si>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</si>
  <si>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</si>
  <si>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</si>
  <si>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</si>
  <si>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</si>
  <si>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</si>
  <si>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</si>
  <si>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</si>
  <si>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</si>
  <si>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</si>
  <si>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</si>
  <si>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</si>
  <si>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</si>
  <si>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</si>
  <si>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</si>
  <si>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</si>
  <si>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</si>
  <si>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</si>
  <si>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</si>
  <si>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</si>
  <si>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</si>
  <si>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</si>
  <si>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</si>
  <si>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</si>
  <si>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</si>
  <si>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</si>
  <si>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</si>
  <si>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</si>
  <si>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</si>
  <si>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</si>
  <si>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</si>
  <si>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</si>
  <si>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</si>
  <si>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</si>
  <si>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</si>
  <si>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</si>
  <si>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</si>
  <si>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</si>
  <si>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</si>
  <si>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</si>
  <si>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</si>
  <si>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</si>
  <si>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</si>
  <si>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</si>
  <si>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</si>
  <si>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</si>
  <si>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</si>
  <si>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</si>
  <si>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</si>
  <si>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</si>
  <si>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</si>
  <si>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</si>
  <si>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</si>
  <si>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</si>
  <si>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</si>
  <si>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</si>
  <si>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</si>
  <si>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</si>
  <si>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</si>
  <si>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</si>
  <si>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</si>
  <si>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</si>
  <si>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</si>
  <si>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</si>
  <si>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</si>
  <si>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</si>
  <si>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</si>
  <si>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</si>
  <si>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</si>
  <si>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</si>
  <si>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</si>
  <si>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</si>
  <si>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</si>
  <si>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</si>
  <si>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</si>
  <si>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</si>
  <si>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</si>
  <si>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</si>
  <si>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</si>
  <si>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</si>
  <si>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</si>
  <si>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</si>
  <si>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</si>
  <si>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</si>
  <si>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</si>
  <si>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</si>
  <si>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</si>
  <si>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</si>
  <si>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</si>
  <si>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</si>
  <si>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</si>
  <si>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</si>
  <si>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</si>
  <si>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</si>
  <si>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</si>
  <si>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</si>
  <si>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</si>
  <si>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</si>
  <si>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</si>
  <si>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</si>
  <si>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</si>
  <si>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</si>
  <si>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</si>
  <si>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</si>
  <si>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</si>
  <si>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</si>
  <si>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</si>
  <si>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</si>
  <si>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</si>
  <si>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</si>
  <si>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</si>
  <si>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</si>
  <si>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</si>
  <si>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</si>
  <si>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</si>
  <si>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</si>
  <si>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</si>
  <si>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</si>
  <si>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</si>
  <si>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</si>
  <si>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</si>
  <si>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</si>
  <si>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</si>
  <si>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</si>
  <si>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</si>
  <si>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</si>
  <si>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</si>
  <si>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</si>
  <si>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</si>
  <si>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</si>
  <si>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</si>
  <si>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</si>
  <si>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</si>
  <si>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</si>
  <si>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</si>
  <si>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</si>
  <si>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</si>
  <si>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</si>
  <si>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</si>
  <si>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</si>
  <si>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</si>
  <si>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</si>
  <si>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</si>
  <si>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</si>
  <si>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</si>
  <si>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</si>
  <si>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</si>
  <si>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</si>
  <si>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</si>
  <si>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</si>
  <si>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</si>
  <si>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</si>
  <si>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</si>
  <si>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</si>
  <si>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</si>
  <si>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</si>
  <si>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</si>
  <si>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</si>
  <si>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</si>
  <si>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</si>
  <si>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</si>
  <si>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</si>
  <si>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</si>
  <si>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</si>
  <si>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</si>
  <si>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</si>
  <si>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</si>
  <si>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</si>
  <si>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</si>
  <si>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</si>
  <si>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</si>
  <si>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</si>
  <si>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</si>
  <si>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</si>
  <si>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</si>
  <si>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</si>
  <si>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</si>
  <si>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</si>
  <si>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</si>
  <si>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</si>
  <si>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</si>
  <si>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</si>
  <si>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</si>
  <si>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</si>
  <si>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</si>
  <si>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</si>
  <si>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</si>
  <si>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</si>
  <si>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</si>
  <si>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</si>
  <si>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</si>
  <si>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</si>
  <si>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</si>
  <si>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</si>
  <si>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</si>
  <si>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</si>
  <si>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</si>
  <si>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</si>
  <si>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</si>
  <si>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</si>
  <si>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</si>
  <si>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</si>
  <si>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</si>
  <si>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</si>
  <si>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</si>
  <si>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</si>
  <si>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</si>
  <si>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</si>
  <si>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</si>
  <si>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</si>
  <si>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</si>
  <si>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</si>
  <si>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</si>
  <si>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</si>
  <si>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</si>
  <si>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</si>
  <si>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</si>
  <si>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</si>
  <si>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</si>
  <si>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</si>
  <si>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</si>
  <si>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</si>
  <si>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</si>
  <si>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</si>
  <si>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</si>
  <si>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</si>
  <si>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</si>
  <si>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</si>
  <si>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</si>
  <si>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</si>
  <si>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</si>
  <si>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</si>
  <si>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</si>
  <si>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</si>
  <si>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</si>
  <si>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</si>
  <si>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</si>
  <si>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</si>
  <si>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</si>
  <si>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</si>
  <si>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</si>
  <si>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APP/22/00918</t>
  </si>
  <si>
    <t>223 High Lawn Way, Havant, PO9 5BU</t>
  </si>
  <si>
    <t>Land adjacent to 223 High Lawn Way, Havant, PO9 5BU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</si>
</sst>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24"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B50" sqref="B50:M50"/>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44848</v>
      </c>
      <c r="E7" s="259"/>
      <c r="F7" s="259"/>
      <c r="G7" s="259"/>
      <c r="H7" s="259"/>
      <c r="I7" s="259"/>
      <c r="J7" s="259"/>
      <c r="K7" s="259"/>
      <c r="L7" s="135"/>
      <c r="M7" s="131"/>
    </row>
    <row r="8" spans="2:13" ht="35.25" customHeight="1" thickBot="1" x14ac:dyDescent="0.3">
      <c r="B8" s="122"/>
      <c r="C8" s="50" t="s">
        <v>72</v>
      </c>
      <c r="D8" s="260" t="s">
        <v>342</v>
      </c>
      <c r="E8" s="260"/>
      <c r="F8" s="260"/>
      <c r="G8" s="260"/>
      <c r="H8" s="260"/>
      <c r="I8" s="260"/>
      <c r="J8" s="260"/>
      <c r="K8" s="260"/>
      <c r="L8" s="134"/>
    </row>
    <row r="9" spans="2:13" ht="39.75" customHeight="1" thickBot="1" x14ac:dyDescent="0.3">
      <c r="B9" s="122"/>
      <c r="C9" s="138" t="s">
        <v>73</v>
      </c>
      <c r="D9" s="260" t="s">
        <v>340</v>
      </c>
      <c r="E9" s="260"/>
      <c r="F9" s="260"/>
      <c r="G9" s="260"/>
      <c r="H9" s="260"/>
      <c r="I9" s="260"/>
      <c r="J9" s="260"/>
      <c r="K9" s="260"/>
      <c r="L9" s="136"/>
    </row>
    <row r="10" spans="2:13" ht="97.5" customHeight="1" x14ac:dyDescent="0.25">
      <c r="B10" s="122"/>
      <c r="C10" s="139" t="s">
        <v>74</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0" sqref="D10"/>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45139</v>
      </c>
      <c r="E9" s="1"/>
      <c r="F9" s="1"/>
      <c r="G9" s="1"/>
      <c r="H9" s="74"/>
      <c r="I9" s="3"/>
      <c r="J9" s="141"/>
      <c r="L9" s="147"/>
    </row>
    <row r="10" spans="1:12" ht="21" customHeight="1" thickBot="1" x14ac:dyDescent="0.4">
      <c r="A10" s="149"/>
      <c r="B10" s="1"/>
      <c r="C10" s="62" t="s">
        <v>78</v>
      </c>
      <c r="D10" s="102">
        <v>2.1</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2.1</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252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1746.3600000000001</v>
      </c>
      <c r="E27" s="27" t="s">
        <v>92</v>
      </c>
      <c r="F27" s="1"/>
      <c r="G27" s="83"/>
      <c r="H27" s="81"/>
      <c r="I27" s="81"/>
      <c r="J27" s="144"/>
    </row>
    <row r="28" spans="1:14" ht="15.75" hidden="1" thickBot="1" x14ac:dyDescent="0.3">
      <c r="A28" s="149"/>
      <c r="B28" s="1"/>
      <c r="C28" s="26" t="s">
        <v>93</v>
      </c>
      <c r="D28" s="51">
        <f>IFERROR($D$27/1000000,"")</f>
        <v>1.7463600000000002E-3</v>
      </c>
      <c r="E28" s="27" t="s">
        <v>94</v>
      </c>
      <c r="F28" s="1"/>
      <c r="G28" s="83"/>
      <c r="H28" s="87"/>
      <c r="I28" s="84"/>
      <c r="J28" s="144"/>
    </row>
    <row r="29" spans="1:14" ht="15.75" hidden="1" thickBot="1" x14ac:dyDescent="0.3">
      <c r="A29" s="149"/>
      <c r="B29" s="1"/>
      <c r="C29" s="54" t="s">
        <v>95</v>
      </c>
      <c r="D29" s="56">
        <f>IFERROR($D$28*365.25,"")</f>
        <v>0.6378579900000001</v>
      </c>
      <c r="E29" s="27" t="s">
        <v>96</v>
      </c>
      <c r="F29" s="1"/>
      <c r="G29" s="83"/>
      <c r="H29" s="88"/>
      <c r="I29" s="84"/>
      <c r="J29" s="144"/>
    </row>
    <row r="30" spans="1:14" hidden="1" x14ac:dyDescent="0.25">
      <c r="A30" s="149"/>
      <c r="B30" s="1"/>
      <c r="C30" s="55" t="s">
        <v>97</v>
      </c>
      <c r="D30" s="57">
        <f>D29</f>
        <v>0.6378579900000001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1746.3600000000001</v>
      </c>
      <c r="E33" s="27" t="s">
        <v>99</v>
      </c>
      <c r="F33" s="1"/>
      <c r="G33" s="83"/>
      <c r="H33" s="87"/>
      <c r="I33" s="84"/>
      <c r="J33" s="144"/>
    </row>
    <row r="34" spans="1:10" ht="15.75" hidden="1" thickBot="1" x14ac:dyDescent="0.3">
      <c r="A34" s="149"/>
      <c r="B34" s="1"/>
      <c r="C34" s="58" t="s">
        <v>100</v>
      </c>
      <c r="D34" s="59">
        <f>IFERROR($D$33/1000000,"")</f>
        <v>1.7463600000000002E-3</v>
      </c>
      <c r="E34" s="27" t="s">
        <v>101</v>
      </c>
      <c r="F34" s="1"/>
      <c r="G34" s="83"/>
      <c r="H34" s="87"/>
      <c r="I34" s="84"/>
      <c r="J34" s="144"/>
    </row>
    <row r="35" spans="1:10" ht="15.75" hidden="1" thickBot="1" x14ac:dyDescent="0.3">
      <c r="A35" s="149"/>
      <c r="B35" s="1"/>
      <c r="C35" s="58" t="s">
        <v>102</v>
      </c>
      <c r="D35" s="60">
        <f>IFERROR($D$34*365.25,"")</f>
        <v>0.6378579900000001</v>
      </c>
      <c r="E35" s="27" t="s">
        <v>103</v>
      </c>
      <c r="F35" s="1"/>
      <c r="G35" s="83"/>
      <c r="H35" s="88"/>
      <c r="I35" s="84"/>
      <c r="J35" s="144"/>
    </row>
    <row r="36" spans="1:10" x14ac:dyDescent="0.25">
      <c r="A36" s="149"/>
      <c r="B36" s="1"/>
      <c r="C36" s="55" t="s">
        <v>104</v>
      </c>
      <c r="D36" s="57">
        <f>D35</f>
        <v>0.6378579900000001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0.54034634818733029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0.54034634818733029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0.54034634818733029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0.54034634818733029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0.54034634818733029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0.6378579900000001</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0.6378579900000001</v>
      </c>
      <c r="E13" s="18"/>
      <c r="F13" s="1"/>
      <c r="G13" s="1"/>
      <c r="H13" s="112"/>
    </row>
    <row r="14" spans="2:12" hidden="1" x14ac:dyDescent="0.25">
      <c r="B14" s="122"/>
      <c r="C14" s="15" t="s">
        <v>128</v>
      </c>
      <c r="D14" s="91">
        <f>D13*1.2</f>
        <v>0.76542958800000005</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0.77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0.6378579900000001</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0.6378579900000001</v>
      </c>
      <c r="D17" s="18"/>
      <c r="E17" s="276"/>
    </row>
    <row r="18" spans="2:6" ht="15.75" thickTop="1" x14ac:dyDescent="0.25">
      <c r="B18" s="17" t="s">
        <v>128</v>
      </c>
      <c r="C18" s="48">
        <f>C17*1.2</f>
        <v>0.76542958800000005</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0.6378579900000001</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0.76542958800000005</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7" zoomScale="90" zoomScaleNormal="90" workbookViewId="0">
      <selection activeCell="C44" sqref="C44"/>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6" ma:contentTypeDescription="Create a new document." ma:contentTypeScope="" ma:versionID="29888266f131001fb9e378f49c3576ff">
  <xsd:schema xmlns:xsd="http://www.w3.org/2001/XMLSchema" xmlns:xs="http://www.w3.org/2001/XMLSchema" xmlns:p="http://schemas.microsoft.com/office/2006/metadata/properties" xmlns:ns2="7d90eba7-1197-49c3-87ff-ef4666e9e47a" xmlns:ns3="05c898e5-1592-4e77-b012-60fc677264f6" targetNamespace="http://schemas.microsoft.com/office/2006/metadata/properties" ma:root="true" ma:fieldsID="6589425583151b06317a61a53b59f532" ns2:_="" ns3:_="">
    <xsd:import namespace="7d90eba7-1197-49c3-87ff-ef4666e9e47a"/>
    <xsd:import namespace="05c898e5-1592-4e77-b012-60fc677264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4b0ccde-ec48-4495-8d10-6a032ffcdd6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c898e5-1592-4e77-b012-60fc677264f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994a666-6648-4ff4-8b9b-2f2cc2e26e3c}" ma:internalName="TaxCatchAll" ma:showField="CatchAllData" ma:web="05c898e5-1592-4e77-b012-60fc677264f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c898e5-1592-4e77-b012-60fc677264f6" xsi:nil="true"/>
    <lcf76f155ced4ddcb4097134ff3c332f xmlns="7d90eba7-1197-49c3-87ff-ef4666e9e47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D961F1-B41B-4229-9A66-2B4FCDFD4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0eba7-1197-49c3-87ff-ef4666e9e47a"/>
    <ds:schemaRef ds:uri="05c898e5-1592-4e77-b012-60fc67726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05c898e5-1592-4e77-b012-60fc677264f6"/>
    <ds:schemaRef ds:uri="7d90eba7-1197-49c3-87ff-ef4666e9e4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 Taylor</cp:lastModifiedBy>
  <cp:revision/>
  <dcterms:created xsi:type="dcterms:W3CDTF">2021-10-14T13:24:34Z</dcterms:created>
  <dcterms:modified xsi:type="dcterms:W3CDTF">2023-02-03T11:49:44Z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