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H-SOUT-FP01\Depts\Developments\H7396 Pebble Walk, Hayling Island\Planning\Planning Application Submission\APP-20-01093 Resubmission 2020\3. Further submission docs\"/>
    </mc:Choice>
  </mc:AlternateContent>
  <bookViews>
    <workbookView xWindow="0" yWindow="0" windowWidth="26085" windowHeight="10875"/>
  </bookViews>
  <sheets>
    <sheet name="Sheet1" sheetId="1" r:id="rId1"/>
  </sheets>
  <definedNames>
    <definedName name="_xlnm._FilterDatabase" localSheetId="0" hidden="1">Sheet1!$A$2:$F$60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0" i="1" l="1"/>
  <c r="G60" i="1"/>
  <c r="M60" i="1" s="1"/>
  <c r="L59" i="1"/>
  <c r="G59" i="1"/>
  <c r="L58" i="1"/>
  <c r="G58" i="1"/>
  <c r="I58" i="1" s="1"/>
  <c r="L57" i="1"/>
  <c r="G57" i="1"/>
  <c r="L56" i="1"/>
  <c r="G56" i="1"/>
  <c r="I56" i="1" s="1"/>
  <c r="L55" i="1"/>
  <c r="G55" i="1"/>
  <c r="L54" i="1"/>
  <c r="G54" i="1"/>
  <c r="M54" i="1" s="1"/>
  <c r="L53" i="1"/>
  <c r="G53" i="1"/>
  <c r="I53" i="1" s="1"/>
  <c r="L52" i="1"/>
  <c r="G52" i="1"/>
  <c r="K52" i="1" s="1"/>
  <c r="L51" i="1"/>
  <c r="G51" i="1"/>
  <c r="K51" i="1" s="1"/>
  <c r="L50" i="1"/>
  <c r="G50" i="1"/>
  <c r="L49" i="1"/>
  <c r="G49" i="1"/>
  <c r="I49" i="1" s="1"/>
  <c r="L48" i="1"/>
  <c r="G48" i="1"/>
  <c r="K48" i="1" s="1"/>
  <c r="L47" i="1"/>
  <c r="G47" i="1"/>
  <c r="K47" i="1" s="1"/>
  <c r="L46" i="1"/>
  <c r="G46" i="1"/>
  <c r="K46" i="1" s="1"/>
  <c r="L45" i="1"/>
  <c r="G45" i="1"/>
  <c r="I45" i="1" s="1"/>
  <c r="L44" i="1"/>
  <c r="G44" i="1"/>
  <c r="K44" i="1" s="1"/>
  <c r="L43" i="1"/>
  <c r="G43" i="1"/>
  <c r="K43" i="1" s="1"/>
  <c r="L42" i="1"/>
  <c r="G42" i="1"/>
  <c r="I42" i="1" s="1"/>
  <c r="L41" i="1"/>
  <c r="G41" i="1"/>
  <c r="L40" i="1"/>
  <c r="G40" i="1"/>
  <c r="I40" i="1" s="1"/>
  <c r="L39" i="1"/>
  <c r="G39" i="1"/>
  <c r="K39" i="1" s="1"/>
  <c r="L38" i="1"/>
  <c r="G38" i="1"/>
  <c r="L37" i="1"/>
  <c r="G37" i="1"/>
  <c r="L36" i="1"/>
  <c r="G36" i="1"/>
  <c r="L35" i="1"/>
  <c r="G35" i="1"/>
  <c r="K35" i="1" s="1"/>
  <c r="L34" i="1"/>
  <c r="G34" i="1"/>
  <c r="L33" i="1"/>
  <c r="G33" i="1"/>
  <c r="L32" i="1"/>
  <c r="G32" i="1"/>
  <c r="I32" i="1" s="1"/>
  <c r="L31" i="1"/>
  <c r="G31" i="1"/>
  <c r="K31" i="1" s="1"/>
  <c r="L30" i="1"/>
  <c r="G30" i="1"/>
  <c r="K30" i="1" s="1"/>
  <c r="L29" i="1"/>
  <c r="G29" i="1"/>
  <c r="M29" i="1" s="1"/>
  <c r="L28" i="1"/>
  <c r="G28" i="1"/>
  <c r="I28" i="1" s="1"/>
  <c r="L27" i="1"/>
  <c r="G27" i="1"/>
  <c r="L26" i="1"/>
  <c r="G26" i="1"/>
  <c r="L25" i="1"/>
  <c r="G25" i="1"/>
  <c r="I25" i="1" s="1"/>
  <c r="L24" i="1"/>
  <c r="G24" i="1"/>
  <c r="K24" i="1" s="1"/>
  <c r="L23" i="1"/>
  <c r="G23" i="1"/>
  <c r="I23" i="1" s="1"/>
  <c r="L22" i="1"/>
  <c r="G22" i="1"/>
  <c r="K22" i="1" s="1"/>
  <c r="L21" i="1"/>
  <c r="G21" i="1"/>
  <c r="I21" i="1" s="1"/>
  <c r="L20" i="1"/>
  <c r="G20" i="1"/>
  <c r="K20" i="1" s="1"/>
  <c r="L19" i="1"/>
  <c r="G19" i="1"/>
  <c r="I19" i="1" s="1"/>
  <c r="L18" i="1"/>
  <c r="G18" i="1"/>
  <c r="L17" i="1"/>
  <c r="G17" i="1"/>
  <c r="I17" i="1" s="1"/>
  <c r="L16" i="1"/>
  <c r="G16" i="1"/>
  <c r="L15" i="1"/>
  <c r="G15" i="1"/>
  <c r="I15" i="1" s="1"/>
  <c r="L3" i="1"/>
  <c r="L4" i="1"/>
  <c r="L5" i="1"/>
  <c r="L14" i="1"/>
  <c r="G14" i="1"/>
  <c r="L13" i="1"/>
  <c r="G13" i="1"/>
  <c r="I13" i="1" s="1"/>
  <c r="L12" i="1"/>
  <c r="G12" i="1"/>
  <c r="K12" i="1" s="1"/>
  <c r="L11" i="1"/>
  <c r="G11" i="1"/>
  <c r="K11" i="1" s="1"/>
  <c r="M57" i="1" l="1"/>
  <c r="M59" i="1"/>
  <c r="I22" i="1"/>
  <c r="K25" i="1"/>
  <c r="M41" i="1"/>
  <c r="I57" i="1"/>
  <c r="I59" i="1"/>
  <c r="I60" i="1"/>
  <c r="K42" i="1"/>
  <c r="M56" i="1"/>
  <c r="M58" i="1"/>
  <c r="M55" i="1"/>
  <c r="K56" i="1"/>
  <c r="K57" i="1"/>
  <c r="K58" i="1"/>
  <c r="K59" i="1"/>
  <c r="K60" i="1"/>
  <c r="I55" i="1"/>
  <c r="K55" i="1"/>
  <c r="M16" i="1"/>
  <c r="M18" i="1"/>
  <c r="K45" i="1"/>
  <c r="K21" i="1"/>
  <c r="M50" i="1"/>
  <c r="I54" i="1"/>
  <c r="M46" i="1"/>
  <c r="I50" i="1"/>
  <c r="K53" i="1"/>
  <c r="K54" i="1"/>
  <c r="K32" i="1"/>
  <c r="M34" i="1"/>
  <c r="M38" i="1"/>
  <c r="M42" i="1"/>
  <c r="I46" i="1"/>
  <c r="K49" i="1"/>
  <c r="K50" i="1"/>
  <c r="M43" i="1"/>
  <c r="M47" i="1"/>
  <c r="M51" i="1"/>
  <c r="I43" i="1"/>
  <c r="M44" i="1"/>
  <c r="I47" i="1"/>
  <c r="M48" i="1"/>
  <c r="I51" i="1"/>
  <c r="M52" i="1"/>
  <c r="I44" i="1"/>
  <c r="M45" i="1"/>
  <c r="I48" i="1"/>
  <c r="M49" i="1"/>
  <c r="I52" i="1"/>
  <c r="M53" i="1"/>
  <c r="I29" i="1"/>
  <c r="M36" i="1"/>
  <c r="M37" i="1"/>
  <c r="I41" i="1"/>
  <c r="K28" i="1"/>
  <c r="M33" i="1"/>
  <c r="I36" i="1"/>
  <c r="I37" i="1"/>
  <c r="K40" i="1"/>
  <c r="K41" i="1"/>
  <c r="M27" i="1"/>
  <c r="I33" i="1"/>
  <c r="K36" i="1"/>
  <c r="K37" i="1"/>
  <c r="M30" i="1"/>
  <c r="K29" i="1"/>
  <c r="I30" i="1"/>
  <c r="M31" i="1"/>
  <c r="K33" i="1"/>
  <c r="I34" i="1"/>
  <c r="M35" i="1"/>
  <c r="I38" i="1"/>
  <c r="M39" i="1"/>
  <c r="M28" i="1"/>
  <c r="I31" i="1"/>
  <c r="M32" i="1"/>
  <c r="K34" i="1"/>
  <c r="I35" i="1"/>
  <c r="K38" i="1"/>
  <c r="I39" i="1"/>
  <c r="M40" i="1"/>
  <c r="M26" i="1"/>
  <c r="M22" i="1"/>
  <c r="I26" i="1"/>
  <c r="K26" i="1"/>
  <c r="M23" i="1"/>
  <c r="I27" i="1"/>
  <c r="K19" i="1"/>
  <c r="I20" i="1"/>
  <c r="M21" i="1"/>
  <c r="K23" i="1"/>
  <c r="I24" i="1"/>
  <c r="M25" i="1"/>
  <c r="K27" i="1"/>
  <c r="M19" i="1"/>
  <c r="M20" i="1"/>
  <c r="M24" i="1"/>
  <c r="I18" i="1"/>
  <c r="K17" i="1"/>
  <c r="K18" i="1"/>
  <c r="M17" i="1"/>
  <c r="I16" i="1"/>
  <c r="K15" i="1"/>
  <c r="K16" i="1"/>
  <c r="M15" i="1"/>
  <c r="M14" i="1"/>
  <c r="I14" i="1"/>
  <c r="K13" i="1"/>
  <c r="K14" i="1"/>
  <c r="M11" i="1"/>
  <c r="I11" i="1"/>
  <c r="M12" i="1"/>
  <c r="I12" i="1"/>
  <c r="M13" i="1"/>
  <c r="L6" i="1" l="1"/>
  <c r="L7" i="1"/>
  <c r="L8" i="1"/>
  <c r="L9" i="1"/>
  <c r="L10" i="1"/>
  <c r="G6" i="1"/>
  <c r="I6" i="1" s="1"/>
  <c r="G7" i="1"/>
  <c r="I7" i="1" s="1"/>
  <c r="G8" i="1"/>
  <c r="I8" i="1" s="1"/>
  <c r="G9" i="1"/>
  <c r="I9" i="1" s="1"/>
  <c r="G10" i="1"/>
  <c r="I10" i="1" s="1"/>
  <c r="G4" i="1"/>
  <c r="G3" i="1"/>
  <c r="G5" i="1"/>
  <c r="K3" i="1" l="1"/>
  <c r="I3" i="1"/>
  <c r="M3" i="1"/>
  <c r="I5" i="1"/>
  <c r="K5" i="1"/>
  <c r="M5" i="1"/>
  <c r="K4" i="1"/>
  <c r="I4" i="1"/>
  <c r="M4" i="1"/>
  <c r="M10" i="1"/>
  <c r="M9" i="1"/>
  <c r="M6" i="1"/>
  <c r="K10" i="1"/>
  <c r="K9" i="1"/>
  <c r="K6" i="1"/>
  <c r="K7" i="1"/>
  <c r="K8" i="1"/>
  <c r="M7" i="1"/>
  <c r="M8" i="1"/>
</calcChain>
</file>

<file path=xl/sharedStrings.xml><?xml version="1.0" encoding="utf-8"?>
<sst xmlns="http://schemas.openxmlformats.org/spreadsheetml/2006/main" count="245" uniqueCount="31">
  <si>
    <t>Plot No.</t>
  </si>
  <si>
    <t>Unit Type</t>
  </si>
  <si>
    <t>House Type</t>
  </si>
  <si>
    <t>Accommodation</t>
  </si>
  <si>
    <t>Tenure 
Aff Rent/SO</t>
  </si>
  <si>
    <t>Sq.Ft.</t>
  </si>
  <si>
    <t>House</t>
  </si>
  <si>
    <t>2B/4P</t>
  </si>
  <si>
    <t>SO</t>
  </si>
  <si>
    <t>Flat</t>
  </si>
  <si>
    <t>3B/5P</t>
  </si>
  <si>
    <t>Alverton</t>
  </si>
  <si>
    <t>Schedule of Accomodation</t>
  </si>
  <si>
    <t>FOG</t>
  </si>
  <si>
    <t>Maldon</t>
  </si>
  <si>
    <t>Ambersham</t>
  </si>
  <si>
    <t>2B/3P</t>
  </si>
  <si>
    <t>T52</t>
  </si>
  <si>
    <t>AR</t>
  </si>
  <si>
    <t>HT1</t>
  </si>
  <si>
    <t>HT2</t>
  </si>
  <si>
    <t>T55</t>
  </si>
  <si>
    <t>T51</t>
  </si>
  <si>
    <t>T54</t>
  </si>
  <si>
    <t>4B/6P</t>
  </si>
  <si>
    <t>sqm</t>
  </si>
  <si>
    <t>85% NDSS as required by HE for funding sqm</t>
  </si>
  <si>
    <t>percentage of NDSS as complying with sizes but reduction in persons</t>
  </si>
  <si>
    <t>NDSS sqm requirement as accommodation schedule</t>
  </si>
  <si>
    <t xml:space="preserve">Percentage of 85 % NDSS as accommodation schedule </t>
  </si>
  <si>
    <t xml:space="preserve">Percentage of NDSS as accommodation schedule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</si>
</sst>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2"/>
      <name val="Arial"/>
    </font>
    <font>
      <sz val="11"/>
      <color rgb="FF9C0006"/>
      <name val="Calibri"/>
      <family val="2"/>
      <scheme val="minor"/>
    </font>
    <font>
      <sz val="11"/>
      <color theme="4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2" borderId="0" applyNumberFormat="0" applyBorder="0" applyAlignment="0" applyProtection="0"/>
  </cellStyleXfs>
  <cellXfs count="25">
    <xf numFmtId="0" fontId="0" fillId="0" borderId="0" xfId="0"/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0" applyNumberFormat="1" applyAlignment="1">
      <alignment horizontal="center"/>
    </xf>
    <xf numFmtId="0" fontId="0" fillId="0" borderId="0" xfId="0" applyFill="1"/>
    <xf numFmtId="0" fontId="4" fillId="0" borderId="0" xfId="1" applyNumberFormat="1" applyFont="1" applyFill="1" applyBorder="1" applyAlignment="1">
      <alignment horizontal="center"/>
    </xf>
    <xf numFmtId="41" fontId="4" fillId="0" borderId="0" xfId="1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top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/>
    </xf>
    <xf numFmtId="41" fontId="4" fillId="0" borderId="1" xfId="1" applyNumberFormat="1" applyFont="1" applyFill="1" applyBorder="1" applyAlignment="1">
      <alignment vertical="center"/>
    </xf>
    <xf numFmtId="4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3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center"/>
    </xf>
    <xf numFmtId="43" fontId="0" fillId="0" borderId="1" xfId="0" applyNumberFormat="1" applyFill="1" applyBorder="1" applyAlignment="1">
      <alignment horizontal="center"/>
    </xf>
    <xf numFmtId="0" fontId="7" fillId="3" borderId="1" xfId="1" applyNumberFormat="1" applyFont="1" applyFill="1" applyBorder="1" applyAlignment="1">
      <alignment horizontal="center"/>
    </xf>
    <xf numFmtId="0" fontId="6" fillId="2" borderId="1" xfId="2" applyNumberFormat="1" applyBorder="1" applyAlignment="1">
      <alignment horizontal="center"/>
    </xf>
    <xf numFmtId="43" fontId="0" fillId="0" borderId="1" xfId="0" applyNumberFormat="1" applyFill="1" applyBorder="1" applyAlignment="1">
      <alignment horizontal="left" vertical="center"/>
    </xf>
  </cellXfs>
  <cellStyles count="3">
    <cellStyle name="Bad" xfId="2" builtinId="27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abSelected="1" zoomScale="85" zoomScaleNormal="85" workbookViewId="0">
      <selection activeCell="G9" sqref="G9"/>
    </sheetView>
  </sheetViews>
  <sheetFormatPr defaultRowHeight="15" x14ac:dyDescent="0.25"/>
  <cols>
    <col min="1" max="1" width="8.5703125" style="1" bestFit="1" customWidth="1"/>
    <col min="2" max="2" width="17.140625" style="2" bestFit="1" customWidth="1"/>
    <col min="3" max="3" width="7.42578125" style="2" bestFit="1" customWidth="1"/>
    <col min="4" max="4" width="16.85546875" style="2" bestFit="1" customWidth="1"/>
    <col min="5" max="5" width="12.140625" style="1" bestFit="1" customWidth="1"/>
    <col min="6" max="6" width="7.5703125" style="1" bestFit="1" customWidth="1"/>
    <col min="7" max="7" width="9.140625" style="4"/>
    <col min="8" max="8" width="25.140625" style="4" bestFit="1" customWidth="1"/>
    <col min="9" max="9" width="21.7109375" style="4" customWidth="1"/>
    <col min="10" max="10" width="3" style="4" hidden="1" customWidth="1"/>
    <col min="11" max="11" width="27.140625" style="4" customWidth="1"/>
    <col min="12" max="13" width="17.28515625" style="4" customWidth="1"/>
  </cols>
  <sheetData>
    <row r="1" spans="1:13" x14ac:dyDescent="0.25">
      <c r="A1" s="9" t="s">
        <v>12</v>
      </c>
      <c r="B1" s="10"/>
      <c r="C1" s="10"/>
      <c r="D1" s="10"/>
      <c r="E1" s="10"/>
      <c r="F1" s="11"/>
    </row>
    <row r="2" spans="1:13" ht="57" customHeight="1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 t="s">
        <v>5</v>
      </c>
      <c r="G2" s="14" t="s">
        <v>25</v>
      </c>
      <c r="H2" s="14" t="s">
        <v>28</v>
      </c>
      <c r="I2" s="14" t="s">
        <v>30</v>
      </c>
      <c r="J2" s="14"/>
      <c r="K2" s="14" t="s">
        <v>27</v>
      </c>
      <c r="L2" s="14" t="s">
        <v>26</v>
      </c>
      <c r="M2" s="14" t="s">
        <v>29</v>
      </c>
    </row>
    <row r="3" spans="1:13" x14ac:dyDescent="0.25">
      <c r="A3" s="15">
        <v>23</v>
      </c>
      <c r="B3" s="3" t="s">
        <v>11</v>
      </c>
      <c r="C3" s="3" t="s">
        <v>13</v>
      </c>
      <c r="D3" s="3" t="s">
        <v>7</v>
      </c>
      <c r="E3" s="23" t="s">
        <v>18</v>
      </c>
      <c r="F3" s="16">
        <v>688</v>
      </c>
      <c r="G3" s="17">
        <f>F3/10.764</f>
        <v>63.916759568933486</v>
      </c>
      <c r="H3" s="18">
        <v>70</v>
      </c>
      <c r="I3" s="19">
        <f>G3/H3*100</f>
        <v>91.309656527047835</v>
      </c>
      <c r="J3" s="19">
        <v>61</v>
      </c>
      <c r="K3" s="19">
        <f>G3/J3*100</f>
        <v>104.78157306382539</v>
      </c>
      <c r="L3" s="20">
        <f>H3*85%</f>
        <v>59.5</v>
      </c>
      <c r="M3" s="20">
        <f>G3/L3*100</f>
        <v>107.42312532593863</v>
      </c>
    </row>
    <row r="4" spans="1:13" x14ac:dyDescent="0.25">
      <c r="A4" s="15">
        <v>48</v>
      </c>
      <c r="B4" s="3" t="s">
        <v>11</v>
      </c>
      <c r="C4" s="3" t="s">
        <v>13</v>
      </c>
      <c r="D4" s="3" t="s">
        <v>7</v>
      </c>
      <c r="E4" s="23" t="s">
        <v>18</v>
      </c>
      <c r="F4" s="16">
        <v>688</v>
      </c>
      <c r="G4" s="17">
        <f>F4/10.764</f>
        <v>63.916759568933486</v>
      </c>
      <c r="H4" s="18">
        <v>70</v>
      </c>
      <c r="I4" s="19">
        <f>G4/H4*100</f>
        <v>91.309656527047835</v>
      </c>
      <c r="J4" s="19">
        <v>61</v>
      </c>
      <c r="K4" s="19">
        <f>G4/J4*100</f>
        <v>104.78157306382539</v>
      </c>
      <c r="L4" s="20">
        <f>H4*85%</f>
        <v>59.5</v>
      </c>
      <c r="M4" s="20">
        <f>G4/L4*100</f>
        <v>107.42312532593863</v>
      </c>
    </row>
    <row r="5" spans="1:13" x14ac:dyDescent="0.25">
      <c r="A5" s="15">
        <v>10</v>
      </c>
      <c r="B5" s="3" t="s">
        <v>11</v>
      </c>
      <c r="C5" s="3" t="s">
        <v>13</v>
      </c>
      <c r="D5" s="3" t="s">
        <v>7</v>
      </c>
      <c r="E5" s="23" t="s">
        <v>18</v>
      </c>
      <c r="F5" s="16">
        <v>688</v>
      </c>
      <c r="G5" s="17">
        <f>F5/10.764</f>
        <v>63.916759568933486</v>
      </c>
      <c r="H5" s="18">
        <v>70</v>
      </c>
      <c r="I5" s="19">
        <f>G5/H5*100</f>
        <v>91.309656527047835</v>
      </c>
      <c r="J5" s="19">
        <v>61</v>
      </c>
      <c r="K5" s="19">
        <f>G5/J5*100</f>
        <v>104.78157306382539</v>
      </c>
      <c r="L5" s="20">
        <f>H5*85%</f>
        <v>59.5</v>
      </c>
      <c r="M5" s="20">
        <f>G5/L5*100</f>
        <v>107.42312532593863</v>
      </c>
    </row>
    <row r="6" spans="1:13" x14ac:dyDescent="0.25">
      <c r="A6" s="15">
        <v>14</v>
      </c>
      <c r="B6" s="3" t="s">
        <v>15</v>
      </c>
      <c r="C6" s="3" t="s">
        <v>9</v>
      </c>
      <c r="D6" s="3" t="s">
        <v>16</v>
      </c>
      <c r="E6" s="23" t="s">
        <v>18</v>
      </c>
      <c r="F6" s="16">
        <v>584</v>
      </c>
      <c r="G6" s="17">
        <f>F6/10.764</f>
        <v>54.254923820141215</v>
      </c>
      <c r="H6" s="18">
        <v>61</v>
      </c>
      <c r="I6" s="19">
        <f>G6/H6*100</f>
        <v>88.942498065805282</v>
      </c>
      <c r="J6" s="19">
        <v>61</v>
      </c>
      <c r="K6" s="24">
        <f>G6/J6*100</f>
        <v>88.942498065805282</v>
      </c>
      <c r="L6" s="20">
        <f>H6*85%</f>
        <v>51.85</v>
      </c>
      <c r="M6" s="20">
        <f>G6/L6*100</f>
        <v>104.63823301859443</v>
      </c>
    </row>
    <row r="7" spans="1:13" x14ac:dyDescent="0.25">
      <c r="A7" s="15">
        <v>16</v>
      </c>
      <c r="B7" s="3" t="s">
        <v>15</v>
      </c>
      <c r="C7" s="3" t="s">
        <v>9</v>
      </c>
      <c r="D7" s="3" t="s">
        <v>16</v>
      </c>
      <c r="E7" s="23" t="s">
        <v>18</v>
      </c>
      <c r="F7" s="16">
        <v>584</v>
      </c>
      <c r="G7" s="17">
        <f>F7/10.764</f>
        <v>54.254923820141215</v>
      </c>
      <c r="H7" s="18">
        <v>61</v>
      </c>
      <c r="I7" s="19">
        <f>G7/H7*100</f>
        <v>88.942498065805282</v>
      </c>
      <c r="J7" s="19">
        <v>61</v>
      </c>
      <c r="K7" s="24">
        <f>G7/J7*100</f>
        <v>88.942498065805282</v>
      </c>
      <c r="L7" s="20">
        <f>H7*85%</f>
        <v>51.85</v>
      </c>
      <c r="M7" s="20">
        <f>G7/L7*100</f>
        <v>104.63823301859443</v>
      </c>
    </row>
    <row r="8" spans="1:13" x14ac:dyDescent="0.25">
      <c r="A8" s="15">
        <v>17</v>
      </c>
      <c r="B8" s="3" t="s">
        <v>15</v>
      </c>
      <c r="C8" s="3" t="s">
        <v>9</v>
      </c>
      <c r="D8" s="3" t="s">
        <v>16</v>
      </c>
      <c r="E8" s="23" t="s">
        <v>18</v>
      </c>
      <c r="F8" s="16">
        <v>584</v>
      </c>
      <c r="G8" s="17">
        <f>F8/10.764</f>
        <v>54.254923820141215</v>
      </c>
      <c r="H8" s="18">
        <v>61</v>
      </c>
      <c r="I8" s="19">
        <f>G8/H8*100</f>
        <v>88.942498065805282</v>
      </c>
      <c r="J8" s="19">
        <v>61</v>
      </c>
      <c r="K8" s="24">
        <f>G8/J8*100</f>
        <v>88.942498065805282</v>
      </c>
      <c r="L8" s="20">
        <f>H8*85%</f>
        <v>51.85</v>
      </c>
      <c r="M8" s="20">
        <f>G8/L8*100</f>
        <v>104.63823301859443</v>
      </c>
    </row>
    <row r="9" spans="1:13" x14ac:dyDescent="0.25">
      <c r="A9" s="15">
        <v>19</v>
      </c>
      <c r="B9" s="3" t="s">
        <v>15</v>
      </c>
      <c r="C9" s="3" t="s">
        <v>9</v>
      </c>
      <c r="D9" s="3" t="s">
        <v>16</v>
      </c>
      <c r="E9" s="23" t="s">
        <v>18</v>
      </c>
      <c r="F9" s="16">
        <v>584</v>
      </c>
      <c r="G9" s="17">
        <f>F9/10.764</f>
        <v>54.254923820141215</v>
      </c>
      <c r="H9" s="18">
        <v>61</v>
      </c>
      <c r="I9" s="19">
        <f>G9/H9*100</f>
        <v>88.942498065805282</v>
      </c>
      <c r="J9" s="19">
        <v>61</v>
      </c>
      <c r="K9" s="24">
        <f>G9/J9*100</f>
        <v>88.942498065805282</v>
      </c>
      <c r="L9" s="20">
        <f>H9*85%</f>
        <v>51.85</v>
      </c>
      <c r="M9" s="20">
        <f>G9/L9*100</f>
        <v>104.63823301859443</v>
      </c>
    </row>
    <row r="10" spans="1:13" x14ac:dyDescent="0.25">
      <c r="A10" s="15">
        <v>21</v>
      </c>
      <c r="B10" s="3" t="s">
        <v>15</v>
      </c>
      <c r="C10" s="3" t="s">
        <v>9</v>
      </c>
      <c r="D10" s="3" t="s">
        <v>16</v>
      </c>
      <c r="E10" s="23" t="s">
        <v>18</v>
      </c>
      <c r="F10" s="16">
        <v>584</v>
      </c>
      <c r="G10" s="17">
        <f>F10/10.764</f>
        <v>54.254923820141215</v>
      </c>
      <c r="H10" s="18">
        <v>61</v>
      </c>
      <c r="I10" s="19">
        <f>G10/H10*100</f>
        <v>88.942498065805282</v>
      </c>
      <c r="J10" s="19">
        <v>61</v>
      </c>
      <c r="K10" s="24">
        <f>G10/J10*100</f>
        <v>88.942498065805282</v>
      </c>
      <c r="L10" s="20">
        <f>H10*85%</f>
        <v>51.85</v>
      </c>
      <c r="M10" s="20">
        <f>G10/L10*100</f>
        <v>104.63823301859443</v>
      </c>
    </row>
    <row r="11" spans="1:13" x14ac:dyDescent="0.25">
      <c r="A11" s="15">
        <v>12</v>
      </c>
      <c r="B11" s="3" t="s">
        <v>15</v>
      </c>
      <c r="C11" s="3" t="s">
        <v>9</v>
      </c>
      <c r="D11" s="3" t="s">
        <v>16</v>
      </c>
      <c r="E11" s="23" t="s">
        <v>18</v>
      </c>
      <c r="F11" s="16">
        <v>584</v>
      </c>
      <c r="G11" s="17">
        <f t="shared" ref="G11:G14" si="0">F11/10.764</f>
        <v>54.254923820141215</v>
      </c>
      <c r="H11" s="18">
        <v>61</v>
      </c>
      <c r="I11" s="19">
        <f t="shared" ref="I11:I14" si="1">G11/H11*100</f>
        <v>88.942498065805282</v>
      </c>
      <c r="J11" s="19">
        <v>61</v>
      </c>
      <c r="K11" s="24">
        <f t="shared" ref="K11:K14" si="2">G11/J11*100</f>
        <v>88.942498065805282</v>
      </c>
      <c r="L11" s="20">
        <f t="shared" ref="L11:L14" si="3">H11*85%</f>
        <v>51.85</v>
      </c>
      <c r="M11" s="20">
        <f t="shared" ref="M11:M14" si="4">G11/L11*100</f>
        <v>104.63823301859443</v>
      </c>
    </row>
    <row r="12" spans="1:13" x14ac:dyDescent="0.25">
      <c r="A12" s="15">
        <v>50</v>
      </c>
      <c r="B12" s="3" t="s">
        <v>15</v>
      </c>
      <c r="C12" s="3" t="s">
        <v>9</v>
      </c>
      <c r="D12" s="3" t="s">
        <v>16</v>
      </c>
      <c r="E12" s="23" t="s">
        <v>18</v>
      </c>
      <c r="F12" s="16">
        <v>584</v>
      </c>
      <c r="G12" s="17">
        <f t="shared" si="0"/>
        <v>54.254923820141215</v>
      </c>
      <c r="H12" s="18">
        <v>61</v>
      </c>
      <c r="I12" s="19">
        <f t="shared" si="1"/>
        <v>88.942498065805282</v>
      </c>
      <c r="J12" s="19">
        <v>61</v>
      </c>
      <c r="K12" s="24">
        <f t="shared" si="2"/>
        <v>88.942498065805282</v>
      </c>
      <c r="L12" s="20">
        <f t="shared" si="3"/>
        <v>51.85</v>
      </c>
      <c r="M12" s="20">
        <f t="shared" si="4"/>
        <v>104.63823301859443</v>
      </c>
    </row>
    <row r="13" spans="1:13" x14ac:dyDescent="0.25">
      <c r="A13" s="15">
        <v>52</v>
      </c>
      <c r="B13" s="3" t="s">
        <v>15</v>
      </c>
      <c r="C13" s="3" t="s">
        <v>9</v>
      </c>
      <c r="D13" s="3" t="s">
        <v>16</v>
      </c>
      <c r="E13" s="23" t="s">
        <v>18</v>
      </c>
      <c r="F13" s="16">
        <v>584</v>
      </c>
      <c r="G13" s="17">
        <f t="shared" si="0"/>
        <v>54.254923820141215</v>
      </c>
      <c r="H13" s="18">
        <v>61</v>
      </c>
      <c r="I13" s="19">
        <f t="shared" si="1"/>
        <v>88.942498065805282</v>
      </c>
      <c r="J13" s="19">
        <v>61</v>
      </c>
      <c r="K13" s="24">
        <f t="shared" si="2"/>
        <v>88.942498065805282</v>
      </c>
      <c r="L13" s="20">
        <f t="shared" si="3"/>
        <v>51.85</v>
      </c>
      <c r="M13" s="20">
        <f t="shared" si="4"/>
        <v>104.63823301859443</v>
      </c>
    </row>
    <row r="14" spans="1:13" x14ac:dyDescent="0.25">
      <c r="A14" s="15">
        <v>54</v>
      </c>
      <c r="B14" s="3" t="s">
        <v>15</v>
      </c>
      <c r="C14" s="3" t="s">
        <v>9</v>
      </c>
      <c r="D14" s="3" t="s">
        <v>16</v>
      </c>
      <c r="E14" s="23" t="s">
        <v>18</v>
      </c>
      <c r="F14" s="16">
        <v>584</v>
      </c>
      <c r="G14" s="17">
        <f t="shared" si="0"/>
        <v>54.254923820141215</v>
      </c>
      <c r="H14" s="18">
        <v>61</v>
      </c>
      <c r="I14" s="19">
        <f t="shared" si="1"/>
        <v>88.942498065805282</v>
      </c>
      <c r="J14" s="19">
        <v>61</v>
      </c>
      <c r="K14" s="24">
        <f t="shared" si="2"/>
        <v>88.942498065805282</v>
      </c>
      <c r="L14" s="20">
        <f t="shared" si="3"/>
        <v>51.85</v>
      </c>
      <c r="M14" s="20">
        <f t="shared" si="4"/>
        <v>104.63823301859443</v>
      </c>
    </row>
    <row r="15" spans="1:13" x14ac:dyDescent="0.25">
      <c r="A15" s="15">
        <v>170</v>
      </c>
      <c r="B15" s="3" t="s">
        <v>19</v>
      </c>
      <c r="C15" s="3" t="s">
        <v>9</v>
      </c>
      <c r="D15" s="3" t="s">
        <v>16</v>
      </c>
      <c r="E15" s="23" t="s">
        <v>18</v>
      </c>
      <c r="F15" s="16">
        <v>722</v>
      </c>
      <c r="G15" s="17">
        <f>F15/10.764</f>
        <v>67.075436640654033</v>
      </c>
      <c r="H15" s="18">
        <v>61</v>
      </c>
      <c r="I15" s="19">
        <f>G15/H15*100</f>
        <v>109.95973219779349</v>
      </c>
      <c r="J15" s="19">
        <v>61</v>
      </c>
      <c r="K15" s="19">
        <f>G15/J15*100</f>
        <v>109.95973219779349</v>
      </c>
      <c r="L15" s="20">
        <f>H15*85%</f>
        <v>51.85</v>
      </c>
      <c r="M15" s="20">
        <f>G15/L15*100</f>
        <v>129.36439082093352</v>
      </c>
    </row>
    <row r="16" spans="1:13" x14ac:dyDescent="0.25">
      <c r="A16" s="15">
        <v>172</v>
      </c>
      <c r="B16" s="3" t="s">
        <v>19</v>
      </c>
      <c r="C16" s="3" t="s">
        <v>9</v>
      </c>
      <c r="D16" s="3" t="s">
        <v>16</v>
      </c>
      <c r="E16" s="23" t="s">
        <v>18</v>
      </c>
      <c r="F16" s="16">
        <v>722</v>
      </c>
      <c r="G16" s="17">
        <f>F16/10.764</f>
        <v>67.075436640654033</v>
      </c>
      <c r="H16" s="18">
        <v>61</v>
      </c>
      <c r="I16" s="19">
        <f>G16/H16*100</f>
        <v>109.95973219779349</v>
      </c>
      <c r="J16" s="19">
        <v>61</v>
      </c>
      <c r="K16" s="19">
        <f>G16/J16*100</f>
        <v>109.95973219779349</v>
      </c>
      <c r="L16" s="20">
        <f>H16*85%</f>
        <v>51.85</v>
      </c>
      <c r="M16" s="20">
        <f>G16/L16*100</f>
        <v>129.36439082093352</v>
      </c>
    </row>
    <row r="17" spans="1:13" x14ac:dyDescent="0.25">
      <c r="A17" s="15">
        <v>171</v>
      </c>
      <c r="B17" s="3" t="s">
        <v>20</v>
      </c>
      <c r="C17" s="3" t="s">
        <v>9</v>
      </c>
      <c r="D17" s="3" t="s">
        <v>16</v>
      </c>
      <c r="E17" s="23" t="s">
        <v>18</v>
      </c>
      <c r="F17" s="16">
        <v>825</v>
      </c>
      <c r="G17" s="17">
        <f>F17/10.764</f>
        <v>76.644370122631003</v>
      </c>
      <c r="H17" s="18">
        <v>61</v>
      </c>
      <c r="I17" s="19">
        <f>G17/H17*100</f>
        <v>125.64650839775575</v>
      </c>
      <c r="J17" s="19">
        <v>61</v>
      </c>
      <c r="K17" s="19">
        <f>G17/J17*100</f>
        <v>125.64650839775575</v>
      </c>
      <c r="L17" s="20">
        <f>H17*85%</f>
        <v>51.85</v>
      </c>
      <c r="M17" s="20">
        <f>G17/L17*100</f>
        <v>147.81942164441853</v>
      </c>
    </row>
    <row r="18" spans="1:13" x14ac:dyDescent="0.25">
      <c r="A18" s="15">
        <v>173</v>
      </c>
      <c r="B18" s="3" t="s">
        <v>20</v>
      </c>
      <c r="C18" s="3" t="s">
        <v>9</v>
      </c>
      <c r="D18" s="3" t="s">
        <v>16</v>
      </c>
      <c r="E18" s="23" t="s">
        <v>18</v>
      </c>
      <c r="F18" s="16">
        <v>825</v>
      </c>
      <c r="G18" s="17">
        <f>F18/10.764</f>
        <v>76.644370122631003</v>
      </c>
      <c r="H18" s="18">
        <v>61</v>
      </c>
      <c r="I18" s="19">
        <f>G18/H18*100</f>
        <v>125.64650839775575</v>
      </c>
      <c r="J18" s="19">
        <v>61</v>
      </c>
      <c r="K18" s="19">
        <f>G18/J18*100</f>
        <v>125.64650839775575</v>
      </c>
      <c r="L18" s="20">
        <f>H18*85%</f>
        <v>51.85</v>
      </c>
      <c r="M18" s="20">
        <f>G18/L18*100</f>
        <v>147.81942164441853</v>
      </c>
    </row>
    <row r="19" spans="1:13" x14ac:dyDescent="0.25">
      <c r="A19" s="15">
        <v>13</v>
      </c>
      <c r="B19" s="3" t="s">
        <v>14</v>
      </c>
      <c r="C19" s="3" t="s">
        <v>9</v>
      </c>
      <c r="D19" s="3" t="s">
        <v>7</v>
      </c>
      <c r="E19" s="23" t="s">
        <v>18</v>
      </c>
      <c r="F19" s="16">
        <v>675</v>
      </c>
      <c r="G19" s="17">
        <f>F19/10.764</f>
        <v>62.709030100334452</v>
      </c>
      <c r="H19" s="18">
        <v>70</v>
      </c>
      <c r="I19" s="19">
        <f>G19/H19*100</f>
        <v>89.584328714763501</v>
      </c>
      <c r="J19" s="19">
        <v>61</v>
      </c>
      <c r="K19" s="19">
        <f>G19/J19*100</f>
        <v>102.80168868907286</v>
      </c>
      <c r="L19" s="20">
        <f>H19*85%</f>
        <v>59.5</v>
      </c>
      <c r="M19" s="20">
        <f>G19/L19*100</f>
        <v>105.39332789972178</v>
      </c>
    </row>
    <row r="20" spans="1:13" x14ac:dyDescent="0.25">
      <c r="A20" s="15">
        <v>15</v>
      </c>
      <c r="B20" s="3" t="s">
        <v>14</v>
      </c>
      <c r="C20" s="3" t="s">
        <v>9</v>
      </c>
      <c r="D20" s="3" t="s">
        <v>7</v>
      </c>
      <c r="E20" s="23" t="s">
        <v>18</v>
      </c>
      <c r="F20" s="16">
        <v>675</v>
      </c>
      <c r="G20" s="17">
        <f>F20/10.764</f>
        <v>62.709030100334452</v>
      </c>
      <c r="H20" s="18">
        <v>70</v>
      </c>
      <c r="I20" s="19">
        <f>G20/H20*100</f>
        <v>89.584328714763501</v>
      </c>
      <c r="J20" s="19">
        <v>61</v>
      </c>
      <c r="K20" s="19">
        <f>G20/J20*100</f>
        <v>102.80168868907286</v>
      </c>
      <c r="L20" s="20">
        <f>H20*85%</f>
        <v>59.5</v>
      </c>
      <c r="M20" s="20">
        <f>G20/L20*100</f>
        <v>105.39332789972178</v>
      </c>
    </row>
    <row r="21" spans="1:13" x14ac:dyDescent="0.25">
      <c r="A21" s="15">
        <v>18</v>
      </c>
      <c r="B21" s="3" t="s">
        <v>14</v>
      </c>
      <c r="C21" s="3" t="s">
        <v>9</v>
      </c>
      <c r="D21" s="3" t="s">
        <v>7</v>
      </c>
      <c r="E21" s="23" t="s">
        <v>18</v>
      </c>
      <c r="F21" s="16">
        <v>675</v>
      </c>
      <c r="G21" s="17">
        <f>F21/10.764</f>
        <v>62.709030100334452</v>
      </c>
      <c r="H21" s="18">
        <v>70</v>
      </c>
      <c r="I21" s="19">
        <f>G21/H21*100</f>
        <v>89.584328714763501</v>
      </c>
      <c r="J21" s="19">
        <v>61</v>
      </c>
      <c r="K21" s="19">
        <f>G21/J21*100</f>
        <v>102.80168868907286</v>
      </c>
      <c r="L21" s="20">
        <f>H21*85%</f>
        <v>59.5</v>
      </c>
      <c r="M21" s="20">
        <f>G21/L21*100</f>
        <v>105.39332789972178</v>
      </c>
    </row>
    <row r="22" spans="1:13" x14ac:dyDescent="0.25">
      <c r="A22" s="15">
        <v>20</v>
      </c>
      <c r="B22" s="3" t="s">
        <v>14</v>
      </c>
      <c r="C22" s="3" t="s">
        <v>9</v>
      </c>
      <c r="D22" s="3" t="s">
        <v>7</v>
      </c>
      <c r="E22" s="23" t="s">
        <v>18</v>
      </c>
      <c r="F22" s="16">
        <v>675</v>
      </c>
      <c r="G22" s="17">
        <f>F22/10.764</f>
        <v>62.709030100334452</v>
      </c>
      <c r="H22" s="18">
        <v>70</v>
      </c>
      <c r="I22" s="19">
        <f>G22/H22*100</f>
        <v>89.584328714763501</v>
      </c>
      <c r="J22" s="19">
        <v>61</v>
      </c>
      <c r="K22" s="19">
        <f>G22/J22*100</f>
        <v>102.80168868907286</v>
      </c>
      <c r="L22" s="20">
        <f>H22*85%</f>
        <v>59.5</v>
      </c>
      <c r="M22" s="20">
        <f>G22/L22*100</f>
        <v>105.39332789972178</v>
      </c>
    </row>
    <row r="23" spans="1:13" x14ac:dyDescent="0.25">
      <c r="A23" s="15">
        <v>22</v>
      </c>
      <c r="B23" s="3" t="s">
        <v>14</v>
      </c>
      <c r="C23" s="3" t="s">
        <v>9</v>
      </c>
      <c r="D23" s="3" t="s">
        <v>7</v>
      </c>
      <c r="E23" s="23" t="s">
        <v>18</v>
      </c>
      <c r="F23" s="16">
        <v>675</v>
      </c>
      <c r="G23" s="17">
        <f>F23/10.764</f>
        <v>62.709030100334452</v>
      </c>
      <c r="H23" s="18">
        <v>70</v>
      </c>
      <c r="I23" s="19">
        <f>G23/H23*100</f>
        <v>89.584328714763501</v>
      </c>
      <c r="J23" s="19">
        <v>61</v>
      </c>
      <c r="K23" s="19">
        <f>G23/J23*100</f>
        <v>102.80168868907286</v>
      </c>
      <c r="L23" s="20">
        <f>H23*85%</f>
        <v>59.5</v>
      </c>
      <c r="M23" s="20">
        <f>G23/L23*100</f>
        <v>105.39332789972178</v>
      </c>
    </row>
    <row r="24" spans="1:13" x14ac:dyDescent="0.25">
      <c r="A24" s="15">
        <v>49</v>
      </c>
      <c r="B24" s="3" t="s">
        <v>14</v>
      </c>
      <c r="C24" s="3" t="s">
        <v>9</v>
      </c>
      <c r="D24" s="3" t="s">
        <v>7</v>
      </c>
      <c r="E24" s="23" t="s">
        <v>18</v>
      </c>
      <c r="F24" s="16">
        <v>675</v>
      </c>
      <c r="G24" s="17">
        <f>F24/10.764</f>
        <v>62.709030100334452</v>
      </c>
      <c r="H24" s="18">
        <v>70</v>
      </c>
      <c r="I24" s="19">
        <f>G24/H24*100</f>
        <v>89.584328714763501</v>
      </c>
      <c r="J24" s="19">
        <v>61</v>
      </c>
      <c r="K24" s="19">
        <f>G24/J24*100</f>
        <v>102.80168868907286</v>
      </c>
      <c r="L24" s="20">
        <f>H24*85%</f>
        <v>59.5</v>
      </c>
      <c r="M24" s="20">
        <f>G24/L24*100</f>
        <v>105.39332789972178</v>
      </c>
    </row>
    <row r="25" spans="1:13" x14ac:dyDescent="0.25">
      <c r="A25" s="15">
        <v>11</v>
      </c>
      <c r="B25" s="3" t="s">
        <v>14</v>
      </c>
      <c r="C25" s="3" t="s">
        <v>9</v>
      </c>
      <c r="D25" s="3" t="s">
        <v>7</v>
      </c>
      <c r="E25" s="23" t="s">
        <v>18</v>
      </c>
      <c r="F25" s="16">
        <v>675</v>
      </c>
      <c r="G25" s="17">
        <f>F25/10.764</f>
        <v>62.709030100334452</v>
      </c>
      <c r="H25" s="18">
        <v>70</v>
      </c>
      <c r="I25" s="19">
        <f>G25/H25*100</f>
        <v>89.584328714763501</v>
      </c>
      <c r="J25" s="19">
        <v>61</v>
      </c>
      <c r="K25" s="19">
        <f>G25/J25*100</f>
        <v>102.80168868907286</v>
      </c>
      <c r="L25" s="20">
        <f>H25*85%</f>
        <v>59.5</v>
      </c>
      <c r="M25" s="20">
        <f>G25/L25*100</f>
        <v>105.39332789972178</v>
      </c>
    </row>
    <row r="26" spans="1:13" x14ac:dyDescent="0.25">
      <c r="A26" s="15">
        <v>51</v>
      </c>
      <c r="B26" s="3" t="s">
        <v>14</v>
      </c>
      <c r="C26" s="3" t="s">
        <v>9</v>
      </c>
      <c r="D26" s="3" t="s">
        <v>7</v>
      </c>
      <c r="E26" s="23" t="s">
        <v>18</v>
      </c>
      <c r="F26" s="16">
        <v>675</v>
      </c>
      <c r="G26" s="17">
        <f>F26/10.764</f>
        <v>62.709030100334452</v>
      </c>
      <c r="H26" s="18">
        <v>70</v>
      </c>
      <c r="I26" s="19">
        <f>G26/H26*100</f>
        <v>89.584328714763501</v>
      </c>
      <c r="J26" s="19">
        <v>61</v>
      </c>
      <c r="K26" s="19">
        <f>G26/J26*100</f>
        <v>102.80168868907286</v>
      </c>
      <c r="L26" s="20">
        <f>H26*85%</f>
        <v>59.5</v>
      </c>
      <c r="M26" s="20">
        <f>G26/L26*100</f>
        <v>105.39332789972178</v>
      </c>
    </row>
    <row r="27" spans="1:13" x14ac:dyDescent="0.25">
      <c r="A27" s="15">
        <v>53</v>
      </c>
      <c r="B27" s="3" t="s">
        <v>14</v>
      </c>
      <c r="C27" s="3" t="s">
        <v>9</v>
      </c>
      <c r="D27" s="3" t="s">
        <v>7</v>
      </c>
      <c r="E27" s="23" t="s">
        <v>18</v>
      </c>
      <c r="F27" s="16">
        <v>675</v>
      </c>
      <c r="G27" s="17">
        <f>F27/10.764</f>
        <v>62.709030100334452</v>
      </c>
      <c r="H27" s="18">
        <v>70</v>
      </c>
      <c r="I27" s="19">
        <f>G27/H27*100</f>
        <v>89.584328714763501</v>
      </c>
      <c r="J27" s="19">
        <v>61</v>
      </c>
      <c r="K27" s="19">
        <f>G27/J27*100</f>
        <v>102.80168868907286</v>
      </c>
      <c r="L27" s="20">
        <f>H27*85%</f>
        <v>59.5</v>
      </c>
      <c r="M27" s="20">
        <f>G27/L27*100</f>
        <v>105.39332789972178</v>
      </c>
    </row>
    <row r="28" spans="1:13" x14ac:dyDescent="0.25">
      <c r="A28" s="15">
        <v>89</v>
      </c>
      <c r="B28" s="3" t="s">
        <v>22</v>
      </c>
      <c r="C28" s="3" t="s">
        <v>6</v>
      </c>
      <c r="D28" s="3" t="s">
        <v>7</v>
      </c>
      <c r="E28" s="22" t="s">
        <v>8</v>
      </c>
      <c r="F28" s="16">
        <v>842</v>
      </c>
      <c r="G28" s="17">
        <f>F28/10.764</f>
        <v>78.223708658491276</v>
      </c>
      <c r="H28" s="18">
        <v>79</v>
      </c>
      <c r="I28" s="19">
        <f>G28/H28*100</f>
        <v>99.01735273226744</v>
      </c>
      <c r="J28" s="19">
        <v>70</v>
      </c>
      <c r="K28" s="19">
        <f>G28/J28*100</f>
        <v>111.7481552264161</v>
      </c>
      <c r="L28" s="20">
        <f>H28*85%</f>
        <v>67.149999999999991</v>
      </c>
      <c r="M28" s="20">
        <f>G28/L28*100</f>
        <v>116.49100321443228</v>
      </c>
    </row>
    <row r="29" spans="1:13" x14ac:dyDescent="0.25">
      <c r="A29" s="15">
        <v>90</v>
      </c>
      <c r="B29" s="3" t="s">
        <v>22</v>
      </c>
      <c r="C29" s="3" t="s">
        <v>6</v>
      </c>
      <c r="D29" s="3" t="s">
        <v>7</v>
      </c>
      <c r="E29" s="22" t="s">
        <v>8</v>
      </c>
      <c r="F29" s="16">
        <v>842</v>
      </c>
      <c r="G29" s="17">
        <f>F29/10.764</f>
        <v>78.223708658491276</v>
      </c>
      <c r="H29" s="18">
        <v>79</v>
      </c>
      <c r="I29" s="19">
        <f>G29/H29*100</f>
        <v>99.01735273226744</v>
      </c>
      <c r="J29" s="19">
        <v>70</v>
      </c>
      <c r="K29" s="19">
        <f>G29/J29*100</f>
        <v>111.7481552264161</v>
      </c>
      <c r="L29" s="20">
        <f>H29*85%</f>
        <v>67.149999999999991</v>
      </c>
      <c r="M29" s="20">
        <f>G29/L29*100</f>
        <v>116.49100321443228</v>
      </c>
    </row>
    <row r="30" spans="1:13" x14ac:dyDescent="0.25">
      <c r="A30" s="15">
        <v>101</v>
      </c>
      <c r="B30" s="3" t="s">
        <v>22</v>
      </c>
      <c r="C30" s="3" t="s">
        <v>6</v>
      </c>
      <c r="D30" s="3" t="s">
        <v>7</v>
      </c>
      <c r="E30" s="23" t="s">
        <v>18</v>
      </c>
      <c r="F30" s="16">
        <v>842</v>
      </c>
      <c r="G30" s="17">
        <f>F30/10.764</f>
        <v>78.223708658491276</v>
      </c>
      <c r="H30" s="18">
        <v>79</v>
      </c>
      <c r="I30" s="19">
        <f>G30/H30*100</f>
        <v>99.01735273226744</v>
      </c>
      <c r="J30" s="19">
        <v>70</v>
      </c>
      <c r="K30" s="19">
        <f>G30/J30*100</f>
        <v>111.7481552264161</v>
      </c>
      <c r="L30" s="20">
        <f>H30*85%</f>
        <v>67.149999999999991</v>
      </c>
      <c r="M30" s="20">
        <f>G30/L30*100</f>
        <v>116.49100321443228</v>
      </c>
    </row>
    <row r="31" spans="1:13" x14ac:dyDescent="0.25">
      <c r="A31" s="15">
        <v>102</v>
      </c>
      <c r="B31" s="3" t="s">
        <v>22</v>
      </c>
      <c r="C31" s="3" t="s">
        <v>6</v>
      </c>
      <c r="D31" s="3" t="s">
        <v>7</v>
      </c>
      <c r="E31" s="23" t="s">
        <v>18</v>
      </c>
      <c r="F31" s="16">
        <v>842</v>
      </c>
      <c r="G31" s="17">
        <f>F31/10.764</f>
        <v>78.223708658491276</v>
      </c>
      <c r="H31" s="18">
        <v>79</v>
      </c>
      <c r="I31" s="19">
        <f>G31/H31*100</f>
        <v>99.01735273226744</v>
      </c>
      <c r="J31" s="19">
        <v>70</v>
      </c>
      <c r="K31" s="19">
        <f>G31/J31*100</f>
        <v>111.7481552264161</v>
      </c>
      <c r="L31" s="20">
        <f>H31*85%</f>
        <v>67.149999999999991</v>
      </c>
      <c r="M31" s="20">
        <f>G31/L31*100</f>
        <v>116.49100321443228</v>
      </c>
    </row>
    <row r="32" spans="1:13" x14ac:dyDescent="0.25">
      <c r="A32" s="15">
        <v>127</v>
      </c>
      <c r="B32" s="3" t="s">
        <v>22</v>
      </c>
      <c r="C32" s="3" t="s">
        <v>6</v>
      </c>
      <c r="D32" s="3" t="s">
        <v>7</v>
      </c>
      <c r="E32" s="22" t="s">
        <v>8</v>
      </c>
      <c r="F32" s="16">
        <v>842</v>
      </c>
      <c r="G32" s="17">
        <f>F32/10.764</f>
        <v>78.223708658491276</v>
      </c>
      <c r="H32" s="18">
        <v>79</v>
      </c>
      <c r="I32" s="19">
        <f>G32/H32*100</f>
        <v>99.01735273226744</v>
      </c>
      <c r="J32" s="19">
        <v>70</v>
      </c>
      <c r="K32" s="19">
        <f>G32/J32*100</f>
        <v>111.7481552264161</v>
      </c>
      <c r="L32" s="20">
        <f>H32*85%</f>
        <v>67.149999999999991</v>
      </c>
      <c r="M32" s="20">
        <f>G32/L32*100</f>
        <v>116.49100321443228</v>
      </c>
    </row>
    <row r="33" spans="1:20" x14ac:dyDescent="0.25">
      <c r="A33" s="15">
        <v>129</v>
      </c>
      <c r="B33" s="3" t="s">
        <v>22</v>
      </c>
      <c r="C33" s="3" t="s">
        <v>6</v>
      </c>
      <c r="D33" s="3" t="s">
        <v>7</v>
      </c>
      <c r="E33" s="23" t="s">
        <v>18</v>
      </c>
      <c r="F33" s="16">
        <v>842</v>
      </c>
      <c r="G33" s="17">
        <f>F33/10.764</f>
        <v>78.223708658491276</v>
      </c>
      <c r="H33" s="18">
        <v>79</v>
      </c>
      <c r="I33" s="19">
        <f>G33/H33*100</f>
        <v>99.01735273226744</v>
      </c>
      <c r="J33" s="19">
        <v>70</v>
      </c>
      <c r="K33" s="19">
        <f>G33/J33*100</f>
        <v>111.7481552264161</v>
      </c>
      <c r="L33" s="20">
        <f>H33*85%</f>
        <v>67.149999999999991</v>
      </c>
      <c r="M33" s="20">
        <f>G33/L33*100</f>
        <v>116.49100321443228</v>
      </c>
    </row>
    <row r="34" spans="1:20" x14ac:dyDescent="0.25">
      <c r="A34" s="15">
        <v>150</v>
      </c>
      <c r="B34" s="3" t="s">
        <v>22</v>
      </c>
      <c r="C34" s="3" t="s">
        <v>6</v>
      </c>
      <c r="D34" s="3" t="s">
        <v>7</v>
      </c>
      <c r="E34" s="23" t="s">
        <v>18</v>
      </c>
      <c r="F34" s="16">
        <v>842</v>
      </c>
      <c r="G34" s="17">
        <f>F34/10.764</f>
        <v>78.223708658491276</v>
      </c>
      <c r="H34" s="18">
        <v>79</v>
      </c>
      <c r="I34" s="19">
        <f>G34/H34*100</f>
        <v>99.01735273226744</v>
      </c>
      <c r="J34" s="19">
        <v>70</v>
      </c>
      <c r="K34" s="19">
        <f>G34/J34*100</f>
        <v>111.7481552264161</v>
      </c>
      <c r="L34" s="20">
        <f>H34*85%</f>
        <v>67.149999999999991</v>
      </c>
      <c r="M34" s="20">
        <f>G34/L34*100</f>
        <v>116.49100321443228</v>
      </c>
    </row>
    <row r="35" spans="1:20" s="6" customFormat="1" x14ac:dyDescent="0.25">
      <c r="A35" s="15">
        <v>151</v>
      </c>
      <c r="B35" s="3" t="s">
        <v>22</v>
      </c>
      <c r="C35" s="3" t="s">
        <v>6</v>
      </c>
      <c r="D35" s="3" t="s">
        <v>7</v>
      </c>
      <c r="E35" s="23" t="s">
        <v>18</v>
      </c>
      <c r="F35" s="16">
        <v>842</v>
      </c>
      <c r="G35" s="17">
        <f>F35/10.764</f>
        <v>78.223708658491276</v>
      </c>
      <c r="H35" s="18">
        <v>79</v>
      </c>
      <c r="I35" s="19">
        <f>G35/H35*100</f>
        <v>99.01735273226744</v>
      </c>
      <c r="J35" s="19">
        <v>70</v>
      </c>
      <c r="K35" s="19">
        <f>G35/J35*100</f>
        <v>111.7481552264161</v>
      </c>
      <c r="L35" s="20">
        <f>H35*85%</f>
        <v>67.149999999999991</v>
      </c>
      <c r="M35" s="20">
        <f>G35/L35*100</f>
        <v>116.49100321443228</v>
      </c>
      <c r="N35" s="7"/>
      <c r="P35" s="7"/>
      <c r="Q35" s="7"/>
      <c r="R35" s="7"/>
      <c r="S35" s="7"/>
      <c r="T35" s="8"/>
    </row>
    <row r="36" spans="1:20" x14ac:dyDescent="0.25">
      <c r="A36" s="15">
        <v>152</v>
      </c>
      <c r="B36" s="3" t="s">
        <v>22</v>
      </c>
      <c r="C36" s="3" t="s">
        <v>6</v>
      </c>
      <c r="D36" s="3" t="s">
        <v>7</v>
      </c>
      <c r="E36" s="23" t="s">
        <v>18</v>
      </c>
      <c r="F36" s="16">
        <v>842</v>
      </c>
      <c r="G36" s="17">
        <f>F36/10.764</f>
        <v>78.223708658491276</v>
      </c>
      <c r="H36" s="18">
        <v>79</v>
      </c>
      <c r="I36" s="19">
        <f>G36/H36*100</f>
        <v>99.01735273226744</v>
      </c>
      <c r="J36" s="19">
        <v>70</v>
      </c>
      <c r="K36" s="19">
        <f>G36/J36*100</f>
        <v>111.7481552264161</v>
      </c>
      <c r="L36" s="20">
        <f>H36*85%</f>
        <v>67.149999999999991</v>
      </c>
      <c r="M36" s="20">
        <f>G36/L36*100</f>
        <v>116.49100321443228</v>
      </c>
    </row>
    <row r="37" spans="1:20" x14ac:dyDescent="0.25">
      <c r="A37" s="15">
        <v>153</v>
      </c>
      <c r="B37" s="3" t="s">
        <v>22</v>
      </c>
      <c r="C37" s="3" t="s">
        <v>6</v>
      </c>
      <c r="D37" s="3" t="s">
        <v>7</v>
      </c>
      <c r="E37" s="23" t="s">
        <v>18</v>
      </c>
      <c r="F37" s="16">
        <v>842</v>
      </c>
      <c r="G37" s="17">
        <f>F37/10.764</f>
        <v>78.223708658491276</v>
      </c>
      <c r="H37" s="18">
        <v>79</v>
      </c>
      <c r="I37" s="19">
        <f>G37/H37*100</f>
        <v>99.01735273226744</v>
      </c>
      <c r="J37" s="19">
        <v>70</v>
      </c>
      <c r="K37" s="19">
        <f>G37/J37*100</f>
        <v>111.7481552264161</v>
      </c>
      <c r="L37" s="20">
        <f>H37*85%</f>
        <v>67.149999999999991</v>
      </c>
      <c r="M37" s="20">
        <f>G37/L37*100</f>
        <v>116.49100321443228</v>
      </c>
    </row>
    <row r="38" spans="1:20" x14ac:dyDescent="0.25">
      <c r="A38" s="15">
        <v>160</v>
      </c>
      <c r="B38" s="3" t="s">
        <v>22</v>
      </c>
      <c r="C38" s="3" t="s">
        <v>6</v>
      </c>
      <c r="D38" s="3" t="s">
        <v>7</v>
      </c>
      <c r="E38" s="22" t="s">
        <v>8</v>
      </c>
      <c r="F38" s="16">
        <v>842</v>
      </c>
      <c r="G38" s="17">
        <f>F38/10.764</f>
        <v>78.223708658491276</v>
      </c>
      <c r="H38" s="18">
        <v>79</v>
      </c>
      <c r="I38" s="19">
        <f>G38/H38*100</f>
        <v>99.01735273226744</v>
      </c>
      <c r="J38" s="19">
        <v>70</v>
      </c>
      <c r="K38" s="19">
        <f>G38/J38*100</f>
        <v>111.7481552264161</v>
      </c>
      <c r="L38" s="20">
        <f>H38*85%</f>
        <v>67.149999999999991</v>
      </c>
      <c r="M38" s="20">
        <f>G38/L38*100</f>
        <v>116.49100321443228</v>
      </c>
    </row>
    <row r="39" spans="1:20" x14ac:dyDescent="0.25">
      <c r="A39" s="15">
        <v>161</v>
      </c>
      <c r="B39" s="3" t="s">
        <v>22</v>
      </c>
      <c r="C39" s="3" t="s">
        <v>6</v>
      </c>
      <c r="D39" s="3" t="s">
        <v>7</v>
      </c>
      <c r="E39" s="22" t="s">
        <v>8</v>
      </c>
      <c r="F39" s="16">
        <v>842</v>
      </c>
      <c r="G39" s="17">
        <f>F39/10.764</f>
        <v>78.223708658491276</v>
      </c>
      <c r="H39" s="18">
        <v>79</v>
      </c>
      <c r="I39" s="19">
        <f>G39/H39*100</f>
        <v>99.01735273226744</v>
      </c>
      <c r="J39" s="19">
        <v>70</v>
      </c>
      <c r="K39" s="19">
        <f>G39/J39*100</f>
        <v>111.7481552264161</v>
      </c>
      <c r="L39" s="20">
        <f>H39*85%</f>
        <v>67.149999999999991</v>
      </c>
      <c r="M39" s="20">
        <f>G39/L39*100</f>
        <v>116.49100321443228</v>
      </c>
    </row>
    <row r="40" spans="1:20" x14ac:dyDescent="0.25">
      <c r="A40" s="15">
        <v>162</v>
      </c>
      <c r="B40" s="3" t="s">
        <v>22</v>
      </c>
      <c r="C40" s="3" t="s">
        <v>6</v>
      </c>
      <c r="D40" s="3" t="s">
        <v>7</v>
      </c>
      <c r="E40" s="22" t="s">
        <v>8</v>
      </c>
      <c r="F40" s="16">
        <v>842</v>
      </c>
      <c r="G40" s="17">
        <f>F40/10.764</f>
        <v>78.223708658491276</v>
      </c>
      <c r="H40" s="18">
        <v>79</v>
      </c>
      <c r="I40" s="19">
        <f>G40/H40*100</f>
        <v>99.01735273226744</v>
      </c>
      <c r="J40" s="19">
        <v>70</v>
      </c>
      <c r="K40" s="19">
        <f>G40/J40*100</f>
        <v>111.7481552264161</v>
      </c>
      <c r="L40" s="20">
        <f>H40*85%</f>
        <v>67.149999999999991</v>
      </c>
      <c r="M40" s="20">
        <f>G40/L40*100</f>
        <v>116.49100321443228</v>
      </c>
    </row>
    <row r="41" spans="1:20" x14ac:dyDescent="0.25">
      <c r="A41" s="15">
        <v>175</v>
      </c>
      <c r="B41" s="3" t="s">
        <v>22</v>
      </c>
      <c r="C41" s="3" t="s">
        <v>6</v>
      </c>
      <c r="D41" s="3" t="s">
        <v>7</v>
      </c>
      <c r="E41" s="23" t="s">
        <v>18</v>
      </c>
      <c r="F41" s="16">
        <v>842</v>
      </c>
      <c r="G41" s="17">
        <f>F41/10.764</f>
        <v>78.223708658491276</v>
      </c>
      <c r="H41" s="18">
        <v>79</v>
      </c>
      <c r="I41" s="19">
        <f>G41/H41*100</f>
        <v>99.01735273226744</v>
      </c>
      <c r="J41" s="19">
        <v>70</v>
      </c>
      <c r="K41" s="19">
        <f>G41/J41*100</f>
        <v>111.7481552264161</v>
      </c>
      <c r="L41" s="20">
        <f>H41*85%</f>
        <v>67.149999999999991</v>
      </c>
      <c r="M41" s="20">
        <f>G41/L41*100</f>
        <v>116.49100321443228</v>
      </c>
    </row>
    <row r="42" spans="1:20" x14ac:dyDescent="0.25">
      <c r="A42" s="15">
        <v>76</v>
      </c>
      <c r="B42" s="3" t="s">
        <v>17</v>
      </c>
      <c r="C42" s="3" t="s">
        <v>6</v>
      </c>
      <c r="D42" s="3" t="s">
        <v>10</v>
      </c>
      <c r="E42" s="22" t="s">
        <v>8</v>
      </c>
      <c r="F42" s="16">
        <v>926</v>
      </c>
      <c r="G42" s="17">
        <f>F42/10.764</f>
        <v>86.027499070977342</v>
      </c>
      <c r="H42" s="18">
        <v>93</v>
      </c>
      <c r="I42" s="19">
        <f>G42/H42*100</f>
        <v>92.502687173093918</v>
      </c>
      <c r="J42" s="19">
        <v>84</v>
      </c>
      <c r="K42" s="19">
        <f>G42/J42*100</f>
        <v>102.41368937021112</v>
      </c>
      <c r="L42" s="20">
        <f>H42*85%</f>
        <v>79.05</v>
      </c>
      <c r="M42" s="20">
        <f>G42/L42*100</f>
        <v>108.82669079187519</v>
      </c>
    </row>
    <row r="43" spans="1:20" x14ac:dyDescent="0.25">
      <c r="A43" s="15">
        <v>77</v>
      </c>
      <c r="B43" s="3" t="s">
        <v>17</v>
      </c>
      <c r="C43" s="3" t="s">
        <v>6</v>
      </c>
      <c r="D43" s="3" t="s">
        <v>10</v>
      </c>
      <c r="E43" s="22" t="s">
        <v>8</v>
      </c>
      <c r="F43" s="16">
        <v>926</v>
      </c>
      <c r="G43" s="17">
        <f>F43/10.764</f>
        <v>86.027499070977342</v>
      </c>
      <c r="H43" s="18">
        <v>93</v>
      </c>
      <c r="I43" s="19">
        <f>G43/H43*100</f>
        <v>92.502687173093918</v>
      </c>
      <c r="J43" s="19">
        <v>84</v>
      </c>
      <c r="K43" s="19">
        <f>G43/J43*100</f>
        <v>102.41368937021112</v>
      </c>
      <c r="L43" s="20">
        <f>H43*85%</f>
        <v>79.05</v>
      </c>
      <c r="M43" s="20">
        <f>G43/L43*100</f>
        <v>108.82669079187519</v>
      </c>
    </row>
    <row r="44" spans="1:20" x14ac:dyDescent="0.25">
      <c r="A44" s="15">
        <v>103</v>
      </c>
      <c r="B44" s="3" t="s">
        <v>17</v>
      </c>
      <c r="C44" s="3" t="s">
        <v>6</v>
      </c>
      <c r="D44" s="3" t="s">
        <v>10</v>
      </c>
      <c r="E44" s="22" t="s">
        <v>8</v>
      </c>
      <c r="F44" s="16">
        <v>926</v>
      </c>
      <c r="G44" s="17">
        <f>F44/10.764</f>
        <v>86.027499070977342</v>
      </c>
      <c r="H44" s="18">
        <v>93</v>
      </c>
      <c r="I44" s="19">
        <f>G44/H44*100</f>
        <v>92.502687173093918</v>
      </c>
      <c r="J44" s="19">
        <v>84</v>
      </c>
      <c r="K44" s="19">
        <f>G44/J44*100</f>
        <v>102.41368937021112</v>
      </c>
      <c r="L44" s="20">
        <f>H44*85%</f>
        <v>79.05</v>
      </c>
      <c r="M44" s="20">
        <f>G44/L44*100</f>
        <v>108.82669079187519</v>
      </c>
    </row>
    <row r="45" spans="1:20" x14ac:dyDescent="0.25">
      <c r="A45" s="15">
        <v>104</v>
      </c>
      <c r="B45" s="3" t="s">
        <v>17</v>
      </c>
      <c r="C45" s="3" t="s">
        <v>6</v>
      </c>
      <c r="D45" s="3" t="s">
        <v>10</v>
      </c>
      <c r="E45" s="22" t="s">
        <v>8</v>
      </c>
      <c r="F45" s="16">
        <v>926</v>
      </c>
      <c r="G45" s="17">
        <f>F45/10.764</f>
        <v>86.027499070977342</v>
      </c>
      <c r="H45" s="18">
        <v>93</v>
      </c>
      <c r="I45" s="19">
        <f>G45/H45*100</f>
        <v>92.502687173093918</v>
      </c>
      <c r="J45" s="19">
        <v>84</v>
      </c>
      <c r="K45" s="19">
        <f>G45/J45*100</f>
        <v>102.41368937021112</v>
      </c>
      <c r="L45" s="20">
        <f>H45*85%</f>
        <v>79.05</v>
      </c>
      <c r="M45" s="20">
        <f>G45/L45*100</f>
        <v>108.82669079187519</v>
      </c>
    </row>
    <row r="46" spans="1:20" x14ac:dyDescent="0.25">
      <c r="A46" s="15">
        <v>130</v>
      </c>
      <c r="B46" s="3" t="s">
        <v>17</v>
      </c>
      <c r="C46" s="3" t="s">
        <v>6</v>
      </c>
      <c r="D46" s="3" t="s">
        <v>10</v>
      </c>
      <c r="E46" s="23" t="s">
        <v>18</v>
      </c>
      <c r="F46" s="16">
        <v>926</v>
      </c>
      <c r="G46" s="17">
        <f>F46/10.764</f>
        <v>86.027499070977342</v>
      </c>
      <c r="H46" s="18">
        <v>93</v>
      </c>
      <c r="I46" s="19">
        <f>G46/H46*100</f>
        <v>92.502687173093918</v>
      </c>
      <c r="J46" s="19">
        <v>84</v>
      </c>
      <c r="K46" s="19">
        <f>G46/J46*100</f>
        <v>102.41368937021112</v>
      </c>
      <c r="L46" s="20">
        <f>H46*85%</f>
        <v>79.05</v>
      </c>
      <c r="M46" s="20">
        <f>G46/L46*100</f>
        <v>108.82669079187519</v>
      </c>
    </row>
    <row r="47" spans="1:20" x14ac:dyDescent="0.25">
      <c r="A47" s="15">
        <v>131</v>
      </c>
      <c r="B47" s="3" t="s">
        <v>17</v>
      </c>
      <c r="C47" s="3" t="s">
        <v>6</v>
      </c>
      <c r="D47" s="3" t="s">
        <v>10</v>
      </c>
      <c r="E47" s="22" t="s">
        <v>8</v>
      </c>
      <c r="F47" s="16">
        <v>926</v>
      </c>
      <c r="G47" s="17">
        <f>F47/10.764</f>
        <v>86.027499070977342</v>
      </c>
      <c r="H47" s="18">
        <v>93</v>
      </c>
      <c r="I47" s="19">
        <f>G47/H47*100</f>
        <v>92.502687173093918</v>
      </c>
      <c r="J47" s="19">
        <v>84</v>
      </c>
      <c r="K47" s="19">
        <f>G47/J47*100</f>
        <v>102.41368937021112</v>
      </c>
      <c r="L47" s="20">
        <f>H47*85%</f>
        <v>79.05</v>
      </c>
      <c r="M47" s="20">
        <f>G47/L47*100</f>
        <v>108.82669079187519</v>
      </c>
    </row>
    <row r="48" spans="1:20" x14ac:dyDescent="0.25">
      <c r="A48" s="15">
        <v>132</v>
      </c>
      <c r="B48" s="3" t="s">
        <v>17</v>
      </c>
      <c r="C48" s="3" t="s">
        <v>6</v>
      </c>
      <c r="D48" s="3" t="s">
        <v>10</v>
      </c>
      <c r="E48" s="22" t="s">
        <v>8</v>
      </c>
      <c r="F48" s="16">
        <v>926</v>
      </c>
      <c r="G48" s="17">
        <f>F48/10.764</f>
        <v>86.027499070977342</v>
      </c>
      <c r="H48" s="18">
        <v>93</v>
      </c>
      <c r="I48" s="19">
        <f>G48/H48*100</f>
        <v>92.502687173093918</v>
      </c>
      <c r="J48" s="19">
        <v>84</v>
      </c>
      <c r="K48" s="19">
        <f>G48/J48*100</f>
        <v>102.41368937021112</v>
      </c>
      <c r="L48" s="20">
        <f>H48*85%</f>
        <v>79.05</v>
      </c>
      <c r="M48" s="20">
        <f>G48/L48*100</f>
        <v>108.82669079187519</v>
      </c>
    </row>
    <row r="49" spans="1:13" x14ac:dyDescent="0.25">
      <c r="A49" s="15">
        <v>136</v>
      </c>
      <c r="B49" s="3" t="s">
        <v>17</v>
      </c>
      <c r="C49" s="3" t="s">
        <v>6</v>
      </c>
      <c r="D49" s="3" t="s">
        <v>10</v>
      </c>
      <c r="E49" s="23" t="s">
        <v>18</v>
      </c>
      <c r="F49" s="16">
        <v>926</v>
      </c>
      <c r="G49" s="17">
        <f>F49/10.764</f>
        <v>86.027499070977342</v>
      </c>
      <c r="H49" s="18">
        <v>93</v>
      </c>
      <c r="I49" s="19">
        <f>G49/H49*100</f>
        <v>92.502687173093918</v>
      </c>
      <c r="J49" s="19">
        <v>84</v>
      </c>
      <c r="K49" s="19">
        <f>G49/J49*100</f>
        <v>102.41368937021112</v>
      </c>
      <c r="L49" s="20">
        <f>H49*85%</f>
        <v>79.05</v>
      </c>
      <c r="M49" s="20">
        <f>G49/L49*100</f>
        <v>108.82669079187519</v>
      </c>
    </row>
    <row r="50" spans="1:13" x14ac:dyDescent="0.25">
      <c r="A50" s="15">
        <v>137</v>
      </c>
      <c r="B50" s="3" t="s">
        <v>17</v>
      </c>
      <c r="C50" s="3" t="s">
        <v>6</v>
      </c>
      <c r="D50" s="3" t="s">
        <v>10</v>
      </c>
      <c r="E50" s="23" t="s">
        <v>18</v>
      </c>
      <c r="F50" s="16">
        <v>926</v>
      </c>
      <c r="G50" s="17">
        <f>F50/10.764</f>
        <v>86.027499070977342</v>
      </c>
      <c r="H50" s="18">
        <v>93</v>
      </c>
      <c r="I50" s="19">
        <f>G50/H50*100</f>
        <v>92.502687173093918</v>
      </c>
      <c r="J50" s="19">
        <v>84</v>
      </c>
      <c r="K50" s="19">
        <f>G50/J50*100</f>
        <v>102.41368937021112</v>
      </c>
      <c r="L50" s="20">
        <f>H50*85%</f>
        <v>79.05</v>
      </c>
      <c r="M50" s="20">
        <f>G50/L50*100</f>
        <v>108.82669079187519</v>
      </c>
    </row>
    <row r="51" spans="1:13" x14ac:dyDescent="0.25">
      <c r="A51" s="15">
        <v>138</v>
      </c>
      <c r="B51" s="3" t="s">
        <v>17</v>
      </c>
      <c r="C51" s="3" t="s">
        <v>6</v>
      </c>
      <c r="D51" s="3" t="s">
        <v>10</v>
      </c>
      <c r="E51" s="23" t="s">
        <v>18</v>
      </c>
      <c r="F51" s="16">
        <v>926</v>
      </c>
      <c r="G51" s="17">
        <f>F51/10.764</f>
        <v>86.027499070977342</v>
      </c>
      <c r="H51" s="18">
        <v>93</v>
      </c>
      <c r="I51" s="19">
        <f>G51/H51*100</f>
        <v>92.502687173093918</v>
      </c>
      <c r="J51" s="19">
        <v>84</v>
      </c>
      <c r="K51" s="19">
        <f>G51/J51*100</f>
        <v>102.41368937021112</v>
      </c>
      <c r="L51" s="20">
        <f>H51*85%</f>
        <v>79.05</v>
      </c>
      <c r="M51" s="20">
        <f>G51/L51*100</f>
        <v>108.82669079187519</v>
      </c>
    </row>
    <row r="52" spans="1:13" x14ac:dyDescent="0.25">
      <c r="A52" s="15">
        <v>185</v>
      </c>
      <c r="B52" s="3" t="s">
        <v>17</v>
      </c>
      <c r="C52" s="3" t="s">
        <v>6</v>
      </c>
      <c r="D52" s="3" t="s">
        <v>10</v>
      </c>
      <c r="E52" s="22" t="s">
        <v>8</v>
      </c>
      <c r="F52" s="16">
        <v>926</v>
      </c>
      <c r="G52" s="17">
        <f>F52/10.764</f>
        <v>86.027499070977342</v>
      </c>
      <c r="H52" s="18">
        <v>93</v>
      </c>
      <c r="I52" s="19">
        <f>G52/H52*100</f>
        <v>92.502687173093918</v>
      </c>
      <c r="J52" s="19">
        <v>84</v>
      </c>
      <c r="K52" s="19">
        <f>G52/J52*100</f>
        <v>102.41368937021112</v>
      </c>
      <c r="L52" s="20">
        <f>H52*85%</f>
        <v>79.05</v>
      </c>
      <c r="M52" s="20">
        <f>G52/L52*100</f>
        <v>108.82669079187519</v>
      </c>
    </row>
    <row r="53" spans="1:13" x14ac:dyDescent="0.25">
      <c r="A53" s="15">
        <v>186</v>
      </c>
      <c r="B53" s="3" t="s">
        <v>17</v>
      </c>
      <c r="C53" s="3" t="s">
        <v>6</v>
      </c>
      <c r="D53" s="3" t="s">
        <v>10</v>
      </c>
      <c r="E53" s="22" t="s">
        <v>8</v>
      </c>
      <c r="F53" s="16">
        <v>926</v>
      </c>
      <c r="G53" s="17">
        <f>F53/10.764</f>
        <v>86.027499070977342</v>
      </c>
      <c r="H53" s="18">
        <v>93</v>
      </c>
      <c r="I53" s="19">
        <f>G53/H53*100</f>
        <v>92.502687173093918</v>
      </c>
      <c r="J53" s="19">
        <v>84</v>
      </c>
      <c r="K53" s="19">
        <f>G53/J53*100</f>
        <v>102.41368937021112</v>
      </c>
      <c r="L53" s="20">
        <f>H53*85%</f>
        <v>79.05</v>
      </c>
      <c r="M53" s="20">
        <f>G53/L53*100</f>
        <v>108.82669079187519</v>
      </c>
    </row>
    <row r="54" spans="1:13" x14ac:dyDescent="0.25">
      <c r="A54" s="15">
        <v>187</v>
      </c>
      <c r="B54" s="3" t="s">
        <v>17</v>
      </c>
      <c r="C54" s="3" t="s">
        <v>6</v>
      </c>
      <c r="D54" s="3" t="s">
        <v>10</v>
      </c>
      <c r="E54" s="22" t="s">
        <v>8</v>
      </c>
      <c r="F54" s="16">
        <v>926</v>
      </c>
      <c r="G54" s="17">
        <f>F54/10.764</f>
        <v>86.027499070977342</v>
      </c>
      <c r="H54" s="18">
        <v>93</v>
      </c>
      <c r="I54" s="19">
        <f>G54/H54*100</f>
        <v>92.502687173093918</v>
      </c>
      <c r="J54" s="19">
        <v>84</v>
      </c>
      <c r="K54" s="19">
        <f>G54/J54*100</f>
        <v>102.41368937021112</v>
      </c>
      <c r="L54" s="20">
        <f>H54*85%</f>
        <v>79.05</v>
      </c>
      <c r="M54" s="20">
        <f>G54/L54*100</f>
        <v>108.82669079187519</v>
      </c>
    </row>
    <row r="55" spans="1:13" x14ac:dyDescent="0.25">
      <c r="A55" s="15">
        <v>128</v>
      </c>
      <c r="B55" s="3" t="s">
        <v>23</v>
      </c>
      <c r="C55" s="3" t="s">
        <v>6</v>
      </c>
      <c r="D55" s="3" t="s">
        <v>24</v>
      </c>
      <c r="E55" s="23" t="s">
        <v>18</v>
      </c>
      <c r="F55" s="16">
        <v>1104</v>
      </c>
      <c r="G55" s="21">
        <f>F55/10.764</f>
        <v>102.56410256410257</v>
      </c>
      <c r="H55" s="3">
        <v>106</v>
      </c>
      <c r="I55" s="19">
        <f>G55/H55*100</f>
        <v>96.758587324625069</v>
      </c>
      <c r="J55" s="19">
        <v>97</v>
      </c>
      <c r="K55" s="19">
        <f>G55/J55*100</f>
        <v>105.73618821041502</v>
      </c>
      <c r="L55" s="20">
        <f>H55*85%</f>
        <v>90.1</v>
      </c>
      <c r="M55" s="20">
        <f>G55/L55*100</f>
        <v>113.83363214661773</v>
      </c>
    </row>
    <row r="56" spans="1:13" x14ac:dyDescent="0.25">
      <c r="A56" s="15">
        <v>88</v>
      </c>
      <c r="B56" s="3" t="s">
        <v>21</v>
      </c>
      <c r="C56" s="3" t="s">
        <v>6</v>
      </c>
      <c r="D56" s="3" t="s">
        <v>10</v>
      </c>
      <c r="E56" s="22" t="s">
        <v>8</v>
      </c>
      <c r="F56" s="16">
        <v>958</v>
      </c>
      <c r="G56" s="17">
        <f>F56/10.764</f>
        <v>89.000371609067273</v>
      </c>
      <c r="H56" s="18">
        <v>93</v>
      </c>
      <c r="I56" s="19">
        <f>G56/H56*100</f>
        <v>95.699324310825034</v>
      </c>
      <c r="J56" s="19">
        <v>84</v>
      </c>
      <c r="K56" s="19">
        <f>G56/J56*100</f>
        <v>105.95282334412769</v>
      </c>
      <c r="L56" s="20">
        <f>H56*85%</f>
        <v>79.05</v>
      </c>
      <c r="M56" s="20">
        <f>G56/L56*100</f>
        <v>112.5874403656765</v>
      </c>
    </row>
    <row r="57" spans="1:13" x14ac:dyDescent="0.25">
      <c r="A57" s="15">
        <v>91</v>
      </c>
      <c r="B57" s="3" t="s">
        <v>21</v>
      </c>
      <c r="C57" s="3" t="s">
        <v>6</v>
      </c>
      <c r="D57" s="3" t="s">
        <v>10</v>
      </c>
      <c r="E57" s="22" t="s">
        <v>8</v>
      </c>
      <c r="F57" s="16">
        <v>958</v>
      </c>
      <c r="G57" s="17">
        <f>F57/10.764</f>
        <v>89.000371609067273</v>
      </c>
      <c r="H57" s="18">
        <v>93</v>
      </c>
      <c r="I57" s="19">
        <f>G57/H57*100</f>
        <v>95.699324310825034</v>
      </c>
      <c r="J57" s="19">
        <v>84</v>
      </c>
      <c r="K57" s="19">
        <f>G57/J57*100</f>
        <v>105.95282334412769</v>
      </c>
      <c r="L57" s="20">
        <f>H57*85%</f>
        <v>79.05</v>
      </c>
      <c r="M57" s="20">
        <f>G57/L57*100</f>
        <v>112.5874403656765</v>
      </c>
    </row>
    <row r="58" spans="1:13" x14ac:dyDescent="0.25">
      <c r="A58" s="15">
        <v>149</v>
      </c>
      <c r="B58" s="3" t="s">
        <v>21</v>
      </c>
      <c r="C58" s="3" t="s">
        <v>6</v>
      </c>
      <c r="D58" s="3" t="s">
        <v>10</v>
      </c>
      <c r="E58" s="23" t="s">
        <v>18</v>
      </c>
      <c r="F58" s="16">
        <v>958</v>
      </c>
      <c r="G58" s="17">
        <f>F58/10.764</f>
        <v>89.000371609067273</v>
      </c>
      <c r="H58" s="18">
        <v>93</v>
      </c>
      <c r="I58" s="19">
        <f>G58/H58*100</f>
        <v>95.699324310825034</v>
      </c>
      <c r="J58" s="19">
        <v>84</v>
      </c>
      <c r="K58" s="19">
        <f>G58/J58*100</f>
        <v>105.95282334412769</v>
      </c>
      <c r="L58" s="20">
        <f>H58*85%</f>
        <v>79.05</v>
      </c>
      <c r="M58" s="20">
        <f>G58/L58*100</f>
        <v>112.5874403656765</v>
      </c>
    </row>
    <row r="59" spans="1:13" x14ac:dyDescent="0.25">
      <c r="A59" s="15">
        <v>163</v>
      </c>
      <c r="B59" s="3" t="s">
        <v>21</v>
      </c>
      <c r="C59" s="3" t="s">
        <v>6</v>
      </c>
      <c r="D59" s="3" t="s">
        <v>10</v>
      </c>
      <c r="E59" s="22" t="s">
        <v>8</v>
      </c>
      <c r="F59" s="16">
        <v>958</v>
      </c>
      <c r="G59" s="17">
        <f>F59/10.764</f>
        <v>89.000371609067273</v>
      </c>
      <c r="H59" s="18">
        <v>93</v>
      </c>
      <c r="I59" s="19">
        <f>G59/H59*100</f>
        <v>95.699324310825034</v>
      </c>
      <c r="J59" s="19">
        <v>84</v>
      </c>
      <c r="K59" s="19">
        <f>G59/J59*100</f>
        <v>105.95282334412769</v>
      </c>
      <c r="L59" s="20">
        <f>H59*85%</f>
        <v>79.05</v>
      </c>
      <c r="M59" s="20">
        <f>G59/L59*100</f>
        <v>112.5874403656765</v>
      </c>
    </row>
    <row r="60" spans="1:13" x14ac:dyDescent="0.25">
      <c r="A60" s="15">
        <v>174</v>
      </c>
      <c r="B60" s="3" t="s">
        <v>21</v>
      </c>
      <c r="C60" s="3" t="s">
        <v>6</v>
      </c>
      <c r="D60" s="3" t="s">
        <v>10</v>
      </c>
      <c r="E60" s="23" t="s">
        <v>18</v>
      </c>
      <c r="F60" s="16">
        <v>958</v>
      </c>
      <c r="G60" s="17">
        <f>F60/10.764</f>
        <v>89.000371609067273</v>
      </c>
      <c r="H60" s="18">
        <v>93</v>
      </c>
      <c r="I60" s="19">
        <f>G60/H60*100</f>
        <v>95.699324310825034</v>
      </c>
      <c r="J60" s="19">
        <v>84</v>
      </c>
      <c r="K60" s="19">
        <f>G60/J60*100</f>
        <v>105.95282334412769</v>
      </c>
      <c r="L60" s="20">
        <f>H60*85%</f>
        <v>79.05</v>
      </c>
      <c r="M60" s="20">
        <f>G60/L60*100</f>
        <v>112.5874403656765</v>
      </c>
    </row>
    <row r="61" spans="1:13" x14ac:dyDescent="0.25">
      <c r="I61" s="5"/>
      <c r="J61" s="5"/>
      <c r="K61" s="5"/>
      <c r="L61" s="5"/>
      <c r="M61" s="5"/>
    </row>
    <row r="62" spans="1:13" x14ac:dyDescent="0.25">
      <c r="I62" s="5"/>
      <c r="J62" s="5"/>
      <c r="K62" s="5"/>
    </row>
  </sheetData>
  <autoFilter ref="A2:F60">
    <sortState ref="A3:F60">
      <sortCondition ref="A2:A60"/>
    </sortState>
  </autoFilter>
  <sortState ref="A3:M60">
    <sortCondition ref="B3:B60"/>
  </sortState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Barratt Developments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Thixton, Sam</dc:creator>
  <cp:lastModifiedBy>Gateley, Jon</cp:lastModifiedBy>
  <dcterms:created xsi:type="dcterms:W3CDTF">2019-03-08T10:54:19Z</dcterms:created>
  <dcterms:modified xsi:type="dcterms:W3CDTF">2021-01-25T10:37:48Z</dcterms:modified>
</cp:coreProperties>
</file>