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defaultThemeVersion="166925"/>
  <mc:AlternateContent xmlns:mc="http://schemas.openxmlformats.org/markup-compatibility/2006">
    <mc:Choice Requires="x15">
      <x15ac:absPath xmlns:x15ac="http://schemas.microsoft.com/office/spreadsheetml/2010/11/ac" url="T:\Derek's clients\Russell - 238053\Full planning application\"/>
    </mc:Choice>
  </mc:AlternateContent>
  <xr:revisionPtr revIDLastSave="0" documentId="13_ncr:1_{3E778938-140F-444B-AF39-DFB06782BB6A}" xr6:coauthVersionLast="47" xr6:coauthVersionMax="47" xr10:uidLastSave="{00000000-0000-0000-0000-000000000000}"/>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38640" windowHeight="21240" tabRatio="801" activeTab="1"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5" i="9"/>
  <c r="C11" i="8"/>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<sst xmlns="http://schemas.openxmlformats.org/spreadsheetml/2006/main" count="3028" uniqueCount="845">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</sst>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zoomScaleNormal="100" workbookViewId="0">
      <selection activeCell="B44" sqref="B44"/>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headerFooter>
    <oddHeader>&amp;C&amp;"Calibri"&amp;12&amp;K0000FF - Official -&amp;1#_x000D_</oddHeader>
  </headerFooter>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abSelected="1" topLeftCell="A2" zoomScaleNormal="100" workbookViewId="0">
      <selection activeCell="B9" sqref="B9"/>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45689</v>
      </c>
      <c r="C5" s="80"/>
    </row>
    <row r="6" spans="1:4" ht="15.75" x14ac:dyDescent="0.25">
      <c r="A6" s="8" t="s">
        <v>71</v>
      </c>
      <c r="B6" s="15">
        <v>2</v>
      </c>
      <c r="C6" s="80"/>
    </row>
    <row r="7" spans="1:4" ht="15.75" x14ac:dyDescent="0.25">
      <c r="A7" s="8" t="s">
        <v>72</v>
      </c>
      <c r="B7" s="39">
        <v>120</v>
      </c>
      <c r="C7" s="80"/>
    </row>
    <row r="8" spans="1:4" ht="123.95" customHeight="1" x14ac:dyDescent="0.25">
      <c r="A8" s="8" t="s">
        <v>73</v>
      </c>
      <c r="B8" s="39">
        <v>1</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2</v>
      </c>
    </row>
    <row r="18" spans="1:2" ht="15.75" x14ac:dyDescent="0.25">
      <c r="A18" s="7" t="s">
        <v>81</v>
      </c>
      <c r="B18" s="16">
        <f>IFERROR(B17*B7,"")</f>
        <v>240</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0.61</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8" zoomScaleNormal="100" workbookViewId="0">
      <selection activeCell="B12" sqref="B12"/>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829</v>
      </c>
    </row>
    <row r="7" spans="1:6" ht="23.25" customHeight="1" x14ac:dyDescent="0.25">
      <c r="A7" s="8" t="s">
        <v>88</v>
      </c>
      <c r="B7" s="23" t="s">
        <v>801</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778</v>
      </c>
      <c r="B11" s="15">
        <v>5.3319999999999999E-2</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0.68199940577690199</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5.3319999999999999E-2</v>
      </c>
      <c r="C28" s="17">
        <f>SUM(C11:C27)</f>
        <v>0.68199940577690199</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headerFooter>
    <oddHeader>&amp;C&amp;"Calibri"&amp;12&amp;K0000FF - Official -&amp;1#_x000D_</oddHeader>
  </headerFooter>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B11" sqref="B11"/>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5.3319999999999999E-2</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0.68199940577690199</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5.3319999999999999E-2</v>
      </c>
      <c r="C22" s="31">
        <f>SUM(C5:C21)</f>
        <v>0.68199940577690199</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zoomScaleNormal="100" workbookViewId="0">
      <selection activeCell="E4" sqref="E4"/>
    </sheetView>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0.61</v>
      </c>
    </row>
    <row r="6" spans="1:4" ht="22.5" customHeight="1" x14ac:dyDescent="0.25">
      <c r="A6" s="8" t="s">
        <v>114</v>
      </c>
      <c r="B6" s="50">
        <f>IFERROR(Nutrients_from_future_land_use!C22-SuDS!G29-Nutrients_from_current_land_use!C28,"")</f>
        <v>0</v>
      </c>
    </row>
    <row r="7" spans="1:4" ht="22.5" customHeight="1" x14ac:dyDescent="0.25">
      <c r="A7" s="8" t="s">
        <v>115</v>
      </c>
      <c r="B7" s="50">
        <f>IFERROR(B5+B6,"")</f>
        <v>0.61</v>
      </c>
    </row>
    <row r="8" spans="1:4" ht="22.5" customHeight="1" x14ac:dyDescent="0.25">
      <c r="A8" s="8" t="s">
        <v>116</v>
      </c>
      <c r="B8" s="50">
        <f>IFERROR(IF(B7&lt;0,B7,B7*1.2),"")</f>
        <v>0.73199999999999998</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0.73</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headerFooter>
    <oddHeader>&amp;C&amp;"Calibri"&amp;12&amp;K0000FF - Official -&amp;1#_x000D_</oddHeader>
  </headerFooter>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12.790686529949399</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6.82169948263968</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7.5397731123912237</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headerFooter>
    <oddHeader>&amp;C&amp;"Calibri"&amp;12&amp;K0000FF - Official -&amp;1#_x000D_</oddHeader>
  </headerFooter>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93f80c-897c-48d4-9358-0049582ac199">
      <Value>9</Value>
      <Value>15</Value>
      <Value>3</Value>
      <Value>2</Value>
      <Value>1</Value>
    </TaxCatchAll>
    <lcf76f155ced4ddcb4097134ff3c332f xmlns="1c76ddbb-9bcd-4d54-b8a7-b8ec9dc2b8a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0BB1D036C69CA41B39C0EA8B74DEDD3" ma:contentTypeVersion="15" ma:contentTypeDescription="Create a new document." ma:contentTypeScope="" ma:versionID="04957ee73512ef095fb45b74206110ad">
  <xsd:schema xmlns:xsd="http://www.w3.org/2001/XMLSchema" xmlns:xs="http://www.w3.org/2001/XMLSchema" xmlns:p="http://schemas.microsoft.com/office/2006/metadata/properties" xmlns:ns2="4d536ccb-b14a-4ea0-b1e3-f942d5f494ca" xmlns:ns3="1c76ddbb-9bcd-4d54-b8a7-b8ec9dc2b8a5" xmlns:ns4="ba93f80c-897c-48d4-9358-0049582ac199" targetNamespace="http://schemas.microsoft.com/office/2006/metadata/properties" ma:root="true" ma:fieldsID="5a048f1aab9c2ee08773faf1ec59dd3d" ns2:_="" ns3:_="" ns4:_="">
    <xsd:import namespace="4d536ccb-b14a-4ea0-b1e3-f942d5f494ca"/>
    <xsd:import namespace="1c76ddbb-9bcd-4d54-b8a7-b8ec9dc2b8a5"/>
    <xsd:import namespace="ba93f80c-897c-48d4-9358-0049582ac19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4: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36ccb-b14a-4ea0-b1e3-f942d5f494c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c76ddbb-9bcd-4d54-b8a7-b8ec9dc2b8a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f2b975-0034-4da6-bed2-ddb9f49c066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93f80c-897c-48d4-9358-0049582ac19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c1d4a23-ac52-4709-a93c-804cfe9e4551}" ma:internalName="TaxCatchAll" ma:showField="CatchAllData" ma:web="ba93f80c-897c-48d4-9358-0049582ac1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ba93f80c-897c-48d4-9358-0049582ac199"/>
    <ds:schemaRef ds:uri="1c76ddbb-9bcd-4d54-b8a7-b8ec9dc2b8a5"/>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CE1CBB52-FF1C-42BD-91AD-26537F5D5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36ccb-b14a-4ea0-b1e3-f942d5f494ca"/>
    <ds:schemaRef ds:uri="1c76ddbb-9bcd-4d54-b8a7-b8ec9dc2b8a5"/>
    <ds:schemaRef ds:uri="ba93f80c-897c-48d4-9358-0049582ac1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Nicole Godwin</cp:lastModifiedBy>
  <cp:revision/>
  <dcterms:created xsi:type="dcterms:W3CDTF">2021-10-14T13:24:34Z</dcterms:created>
  <dcterms:modified xsi:type="dcterms:W3CDTF">2024-04-11T10:03:22Z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0x01010040BB1D036C69CA41B39C0EA8B74DEDD3</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SIP_Label_e83f8a96-e51b-4334-92a5-11244a58d044_Enabled">
    <vt:lpwstr>true</vt:lpwstr>
  </property>
  <property fmtid="{D5CDD505-2E9C-101B-9397-08002B2CF9AE}" pid="10" name="MSIP_Label_e83f8a96-e51b-4334-92a5-11244a58d044_SetDate">
    <vt:lpwstr>2024-01-29T09:36:38Z</vt:lpwstr>
  </property>
  <property fmtid="{D5CDD505-2E9C-101B-9397-08002B2CF9AE}" pid="11" name="MSIP_Label_e83f8a96-e51b-4334-92a5-11244a58d044_Method">
    <vt:lpwstr>Privileged</vt:lpwstr>
  </property>
  <property fmtid="{D5CDD505-2E9C-101B-9397-08002B2CF9AE}" pid="12" name="MSIP_Label_e83f8a96-e51b-4334-92a5-11244a58d044_Name">
    <vt:lpwstr>Official</vt:lpwstr>
  </property>
  <property fmtid="{D5CDD505-2E9C-101B-9397-08002B2CF9AE}" pid="13" name="MSIP_Label_e83f8a96-e51b-4334-92a5-11244a58d044_SiteId">
    <vt:lpwstr>d6674c51-daa4-4142-8047-15a78bbe9306</vt:lpwstr>
  </property>
  <property fmtid="{D5CDD505-2E9C-101B-9397-08002B2CF9AE}" pid="14" name="MSIP_Label_e83f8a96-e51b-4334-92a5-11244a58d044_ActionId">
    <vt:lpwstr>2a8676f2-2a5a-407b-94ee-7355f9ea6213</vt:lpwstr>
  </property>
  <property fmtid="{D5CDD505-2E9C-101B-9397-08002B2CF9AE}" pid="15" name="MSIP_Label_e83f8a96-e51b-4334-92a5-11244a58d044_ContentBits">
    <vt:lpwstr>1</vt:lpwstr>
  </property>
</Properties>
</file>