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updateLinks="never" defaultThemeVersion="166925"/>
  <mc:AlternateContent xmlns:mc="http://schemas.openxmlformats.org/markup-compatibility/2006">
    <mc:Choice Requires="x15">
      <x15ac:absPath xmlns:x15ac="http://schemas.microsoft.com/office/spreadsheetml/2010/11/ac" url="/Users/michaelblatch/Documents/Barn pre-app/Planing application forms/NUTRIENT FORMS SUBMITION/"/>
    </mc:Choice>
  </mc:AlternateContent>
  <xr:revisionPtr revIDLastSave="0" documentId="13_ncr:1_{656E0644-2202-5744-AF38-1152FBAAC46C}"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60" yWindow="460" windowWidth="27160" windowHeight="1664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<sst xmlns="http://schemas.openxmlformats.org/spreadsheetml/2006/main" count="3026" uniqueCount="843">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</sst>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chaelblatch/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election activeCell="B11" sqref="B11"/>
    </sheetView>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9" sqref="B9"/>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c r="C5" s="18"/>
    </row>
    <row r="6" spans="1:3" ht="20.25" customHeight="1" x14ac:dyDescent="0.2">
      <c r="A6" s="17" t="s">
        <v>69</v>
      </c>
      <c r="B6" s="25">
        <v>1.4</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194</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8</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1.4</v>
      </c>
    </row>
    <row r="18" spans="1:2" ht="20.25" customHeight="1" x14ac:dyDescent="0.2">
      <c r="A18" s="17" t="s">
        <v>79</v>
      </c>
      <c r="B18" s="31">
        <f>IFERROR(B17*B7,0)</f>
        <v>168</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0.44</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C11" sqref="C11"/>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467</v>
      </c>
      <c r="F5" s="37"/>
    </row>
    <row r="6" spans="1:6" ht="23.25" customHeight="1" x14ac:dyDescent="0.2">
      <c r="A6" s="17" t="s">
        <v>84</v>
      </c>
      <c r="B6" s="43" t="s">
        <v>826</v>
      </c>
    </row>
    <row r="7" spans="1:6" ht="23.25" customHeight="1" x14ac:dyDescent="0.2">
      <c r="A7" s="17" t="s">
        <v>85</v>
      </c>
      <c r="B7" s="44" t="s">
        <v>802</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0.16309558171499994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0.01</v>
      </c>
      <c r="C28" s="39">
        <f>SUM(C11:C27)</f>
        <v>0.16309558171499994</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7" zoomScaleNormal="100" workbookViewId="0">
      <selection activeCell="C5" sqref="C5"/>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0.16309558171499994</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0.01</v>
      </c>
      <c r="C22" s="54">
        <f>SUM(C5:C21)</f>
        <v>0.16309558171499994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0.44</v>
      </c>
    </row>
    <row r="6" spans="1:4" ht="23.25" customHeight="1" x14ac:dyDescent="0.2">
      <c r="A6" s="17" t="s">
        <v>111</v>
      </c>
      <c r="B6" s="72">
        <f>IFERROR(Nutrients_from_future_land_use!C22-SuDS!G30-Nutrients_from_current_land_use!C28,0)</f>
        <v>0</v>
      </c>
    </row>
    <row r="7" spans="1:4" ht="23.25" customHeight="1" x14ac:dyDescent="0.2">
      <c r="A7" s="17" t="s">
        <v>112</v>
      </c>
      <c r="B7" s="72">
        <f>IFERROR(B5+B6,0)</f>
        <v>0.44</v>
      </c>
    </row>
    <row r="8" spans="1:4" ht="23.25" customHeight="1" x14ac:dyDescent="0.2">
      <c r="A8" s="17" t="s">
        <v>113</v>
      </c>
      <c r="B8" s="72">
        <f>IFERROR(IF(B7&lt;0,B7,B7*1.2),0)</f>
        <v>0.52800000000000002</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0.53</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'/Users/michaelblatch/Library/Containers/com.microsoft.Excel/Data/Documents/C:\Users\DS56\OneDrive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2.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Kharran Piper</cp:lastModifiedBy>
  <cp:revision/>
  <dcterms:created xsi:type="dcterms:W3CDTF">2021-10-14T13:24:34Z</dcterms:created>
  <dcterms:modified xsi:type="dcterms:W3CDTF">2024-04-10T12:04:30Z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