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codeName="ThisWorkbook" defaultThemeVersion="124226"/>
  <mc:AlternateContent xmlns:mc="http://schemas.openxmlformats.org/markup-compatibility/2006">
    <mc:Choice Requires="x15">
      <x15ac:absPath xmlns:x15ac="http://schemas.microsoft.com/office/spreadsheetml/2010/11/ac" url="https://c80solutions.sharepoint.com/sites/extranet/AIP/Quotes/QTE016766/"/>
    </mc:Choice>
  </mc:AlternateContent>
  <xr:revisionPtr revIDLastSave="0" documentId="8_{76E6DB9D-4C1A-4C89-A34A-D1F68DC9ADD0}" xr6:coauthVersionLast="47" xr6:coauthVersionMax="47" xr10:uidLastSave="{00000000-0000-0000-0000-000000000000}"/>
  <bookViews>
    <workbookView xWindow="-108" yWindow="-108" windowWidth="23256" windowHeight="12576" tabRatio="950" firstSheet="2" activeTab="3" xr2:uid="{00000000-000D-0000-FFFF-FFFF00000000}"/>
  </bookViews>
  <sheets>
    <sheet name="Front page" sheetId="60" r:id="rId1"/>
    <sheet name="Introduction" sheetId="57" r:id="rId2"/>
    <sheet name="Summary" sheetId="59" r:id="rId3"/>
    <sheet name="Man Management" sheetId="27" r:id="rId4"/>
    <sheet name="Hea Health &amp; wellbeing" sheetId="42" r:id="rId5"/>
    <sheet name="Ene Energy" sheetId="49" r:id="rId6"/>
    <sheet name="Tra Transport" sheetId="50" r:id="rId7"/>
    <sheet name="Wat Water" sheetId="51" r:id="rId8"/>
    <sheet name="Mat Materials " sheetId="52" r:id="rId9"/>
    <sheet name="Wst Waste" sheetId="53" r:id="rId10"/>
    <sheet name="LE Land use &amp; Ecology" sheetId="54" r:id="rId11"/>
    <sheet name="Pol Pollution" sheetId="55" r:id="rId12"/>
    <sheet name="Innovation" sheetId="56" r:id="rId13"/>
  </sheets>
  <definedNames>
    <definedName name="_xlnm.Print_Area" localSheetId="5">'Ene Energy'!$B$2:$P$21</definedName>
    <definedName name="_xlnm.Print_Area" localSheetId="0">'Front page'!$A$1:$O$34</definedName>
    <definedName name="_xlnm.Print_Area" localSheetId="4">'Hea Health &amp; wellbeing'!$A$2:$O$22</definedName>
    <definedName name="_xlnm.Print_Area" localSheetId="12">Innovation!$B$2:$N$17</definedName>
    <definedName name="_xlnm.Print_Area" localSheetId="1">Introduction!$B$2:$P$13</definedName>
    <definedName name="_xlnm.Print_Area" localSheetId="10">'LE Land use &amp; Ecology'!$B$2:$O$13</definedName>
    <definedName name="_xlnm.Print_Area" localSheetId="3">'Man Management'!$A$2:$O$24</definedName>
    <definedName name="_xlnm.Print_Area" localSheetId="8">'Mat Materials '!$B$2:$P$14</definedName>
    <definedName name="_xlnm.Print_Area" localSheetId="11">'Pol Pollution'!$B$2:$P$14</definedName>
    <definedName name="_xlnm.Print_Area" localSheetId="2">Summary!$B$2:$Q$74</definedName>
    <definedName name="_xlnm.Print_Area" localSheetId="6">'Tra Transport'!$B$2:$O$8</definedName>
    <definedName name="_xlnm.Print_Area" localSheetId="7">'Wat Water'!$B$2:$O$10</definedName>
    <definedName name="_xlnm.Print_Area" localSheetId="9">'Wst Waste'!$B$2:$P$14</definedName>
    <definedName name="_xlnm.Print_Titles" localSheetId="5">'Ene Energy'!$4:$4</definedName>
    <definedName name="_xlnm.Print_Titles" localSheetId="4">'Hea Health &amp; wellbeing'!$4:$4</definedName>
    <definedName name="_xlnm.Print_Titles" localSheetId="12">Innovation!$4:$4</definedName>
    <definedName name="_xlnm.Print_Titles" localSheetId="10">'LE Land use &amp; Ecology'!$4:$4</definedName>
    <definedName name="_xlnm.Print_Titles" localSheetId="8">'Mat Materials '!$4:$4</definedName>
    <definedName name="_xlnm.Print_Titles" localSheetId="11">'Pol Pollution'!$4:$4</definedName>
    <definedName name="_xlnm.Print_Titles" localSheetId="6">'Tra Transport'!$4:$4</definedName>
    <definedName name="_xlnm.Print_Titles" localSheetId="7">'Wat Water'!$4:$4</definedName>
    <definedName name="_xlnm.Print_Titles" localSheetId="9">'Wst Waste'!$4:$4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9" l="1"/>
  <c r="C29" i="59"/>
  <c r="C28" i="59"/>
  <c r="C27" i="59"/>
  <c r="C26" i="59"/>
  <c r="C25" i="59"/>
  <c r="C24" i="59"/>
  <c r="C23" i="59"/>
  <c r="J24" i="42"/>
  <c r="I24" i="42"/>
  <c r="H24" i="42"/>
  <c r="G24" i="42"/>
  <c r="E25" i="60" l="1"/>
  <c r="J17" i="56"/>
  <c r="I31" i="59" s="1"/>
  <c r="L31" i="59" s="1"/>
  <c r="N31" i="59" s="1"/>
  <c r="I23" i="59"/>
  <c r="K17" i="56"/>
  <c r="O31" i="59" s="1"/>
  <c r="L14" i="55"/>
  <c r="L13" i="54"/>
  <c r="L14" i="53"/>
  <c r="L14" i="52"/>
  <c r="L10" i="51"/>
  <c r="L8" i="50"/>
  <c r="L21" i="49"/>
  <c r="K24" i="42"/>
  <c r="K24" i="27"/>
  <c r="C31" i="59"/>
  <c r="G35" i="59"/>
  <c r="E31" i="59"/>
  <c r="P31" i="59"/>
  <c r="H24" i="27"/>
  <c r="D22" i="59" s="1"/>
  <c r="I17" i="56"/>
  <c r="H31" i="59" s="1"/>
  <c r="K31" i="59" s="1"/>
  <c r="G24" i="27"/>
  <c r="J24" i="27" s="1"/>
  <c r="I22" i="59" s="1"/>
  <c r="H8" i="50"/>
  <c r="E25" i="59" s="1"/>
  <c r="P25" i="59" s="1"/>
  <c r="I14" i="53"/>
  <c r="D28" i="59" s="1"/>
  <c r="H14" i="53"/>
  <c r="J28" i="59" s="1"/>
  <c r="H10" i="51"/>
  <c r="J10" i="51" s="1"/>
  <c r="H26" i="59" s="1"/>
  <c r="I10" i="51"/>
  <c r="D26" i="59" s="1"/>
  <c r="I21" i="49"/>
  <c r="D24" i="59" s="1"/>
  <c r="H21" i="49"/>
  <c r="J24" i="59" s="1"/>
  <c r="H17" i="56"/>
  <c r="D31" i="59" s="1"/>
  <c r="F31" i="59" s="1"/>
  <c r="G31" i="59" s="1"/>
  <c r="J23" i="59"/>
  <c r="D23" i="59"/>
  <c r="I14" i="52"/>
  <c r="D27" i="59" s="1"/>
  <c r="H23" i="59"/>
  <c r="I8" i="50"/>
  <c r="D25" i="59" s="1"/>
  <c r="I13" i="54"/>
  <c r="D29" i="59" s="1"/>
  <c r="I14" i="55"/>
  <c r="D30" i="59" s="1"/>
  <c r="H14" i="55"/>
  <c r="K14" i="55" s="1"/>
  <c r="I30" i="59" s="1"/>
  <c r="H14" i="52"/>
  <c r="K14" i="52" s="1"/>
  <c r="I27" i="59" s="1"/>
  <c r="H13" i="54"/>
  <c r="J13" i="54" s="1"/>
  <c r="H29" i="59" s="1"/>
  <c r="J25" i="59" l="1"/>
  <c r="M31" i="59"/>
  <c r="J14" i="55"/>
  <c r="H30" i="59" s="1"/>
  <c r="O30" i="59"/>
  <c r="J30" i="59"/>
  <c r="L30" i="59" s="1"/>
  <c r="N30" i="59" s="1"/>
  <c r="E30" i="59"/>
  <c r="P30" i="59" s="1"/>
  <c r="F30" i="59"/>
  <c r="G30" i="59" s="1"/>
  <c r="K13" i="54"/>
  <c r="I29" i="59" s="1"/>
  <c r="J29" i="59"/>
  <c r="K29" i="59" s="1"/>
  <c r="M29" i="59" s="1"/>
  <c r="O29" i="59"/>
  <c r="E29" i="59"/>
  <c r="K14" i="53"/>
  <c r="I28" i="59" s="1"/>
  <c r="L28" i="59" s="1"/>
  <c r="N28" i="59" s="1"/>
  <c r="J27" i="59"/>
  <c r="L27" i="59" s="1"/>
  <c r="N27" i="59" s="1"/>
  <c r="E27" i="59"/>
  <c r="P27" i="59" s="1"/>
  <c r="J14" i="52"/>
  <c r="H27" i="59" s="1"/>
  <c r="O27" i="59"/>
  <c r="O26" i="59"/>
  <c r="J26" i="59"/>
  <c r="K26" i="59" s="1"/>
  <c r="M26" i="59" s="1"/>
  <c r="K10" i="51"/>
  <c r="I26" i="59" s="1"/>
  <c r="L26" i="59" s="1"/>
  <c r="N26" i="59" s="1"/>
  <c r="E26" i="59"/>
  <c r="F26" i="59" s="1"/>
  <c r="G26" i="59" s="1"/>
  <c r="O25" i="59"/>
  <c r="J8" i="50"/>
  <c r="H25" i="59" s="1"/>
  <c r="K8" i="50"/>
  <c r="I25" i="59" s="1"/>
  <c r="L25" i="59" s="1"/>
  <c r="N25" i="59" s="1"/>
  <c r="F25" i="59"/>
  <c r="G25" i="59" s="1"/>
  <c r="O24" i="59"/>
  <c r="E24" i="59"/>
  <c r="K21" i="49"/>
  <c r="I24" i="59" s="1"/>
  <c r="L24" i="59" s="1"/>
  <c r="N24" i="59" s="1"/>
  <c r="J21" i="49"/>
  <c r="H24" i="59" s="1"/>
  <c r="K24" i="59" s="1"/>
  <c r="M24" i="59" s="1"/>
  <c r="L23" i="59"/>
  <c r="N23" i="59" s="1"/>
  <c r="E23" i="59"/>
  <c r="P23" i="59" s="1"/>
  <c r="K23" i="59"/>
  <c r="M23" i="59" s="1"/>
  <c r="O23" i="59"/>
  <c r="J22" i="59"/>
  <c r="L22" i="59" s="1"/>
  <c r="N22" i="59" s="1"/>
  <c r="O22" i="59"/>
  <c r="I24" i="27"/>
  <c r="H22" i="59" s="1"/>
  <c r="E22" i="59"/>
  <c r="P22" i="59" s="1"/>
  <c r="O28" i="59"/>
  <c r="J14" i="53"/>
  <c r="H28" i="59" s="1"/>
  <c r="K28" i="59" s="1"/>
  <c r="M28" i="59" s="1"/>
  <c r="E28" i="59"/>
  <c r="K22" i="59" l="1"/>
  <c r="M22" i="59" s="1"/>
  <c r="K25" i="59"/>
  <c r="M25" i="59" s="1"/>
  <c r="K27" i="59"/>
  <c r="M27" i="59" s="1"/>
  <c r="K30" i="59"/>
  <c r="M30" i="59" s="1"/>
  <c r="L29" i="59"/>
  <c r="N29" i="59" s="1"/>
  <c r="N32" i="59" s="1"/>
  <c r="F29" i="59"/>
  <c r="G29" i="59" s="1"/>
  <c r="P29" i="59"/>
  <c r="F27" i="59"/>
  <c r="G27" i="59" s="1"/>
  <c r="P26" i="59"/>
  <c r="P24" i="59"/>
  <c r="F24" i="59"/>
  <c r="G24" i="59" s="1"/>
  <c r="F23" i="59"/>
  <c r="G23" i="59" s="1"/>
  <c r="O32" i="59"/>
  <c r="F22" i="59"/>
  <c r="G22" i="59" s="1"/>
  <c r="F28" i="59"/>
  <c r="G28" i="59" s="1"/>
  <c r="P28" i="59"/>
  <c r="M32" i="59" l="1"/>
  <c r="G32" i="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Iain Howarth</author>
  </authors>
  <commentList>
    <comment ref="D19" authorId="0" shapeId="0" xr:uid="{00000000-0006-0000-0500-000001000000}">
      <text>
        <r>
          <rPr>
            <b/>
            <sz val="9"/>
            <color indexed="81"/>
            <rFont val="Tahoma"/>
            <family val="2"/>
          </rPr>
          <t xml:space="preserve">Examples of solutions deemed to comply with the criteria for the reduction of unregulated energy loads from significantly contributing systems:
A- Procurement of energy-efficient equipment to ensure optimum performance and energy saving in operation. For small plug in power the equipment either has an  Energy Star rating OR has been procured in accordance with the Government Buying Standards. For white goods the following applies; domestic white goods must have at least the following ratings:
1. Fridges, freezers: A+ ratings
2. Washing machines: A++ rating
3. Dishwashers: A+ rating
4. Washer-dryers and tumble dryers: A rating
B-Where automatic or semi-automatic pool covers or liquid pool covers with an automatic  dosing systems, are fitted to ALL pools, including spa pools and Jacuzzis. The covers envelop the entire pool surface when fully extended. Where the air temperature is controlled so that it is 1°C above the water temperature. 
C-At least one of the following can be demonstrated for commercial sized appliances: 1- specification of heat recovery form waste water. 2- use of grey water for part of the washing process.  
E- In IT intensive operating areas a natural ventilation and cooling strategy must be used as standard with forced ventilation only used when the internal temperature exceeds 20°C and active cooling only when the internal temperature  exceeds 22°C. There needs to be a mechanism to achieve automatic power down of equipment when not in use, including overnight. 
F-For white goods the following applies; domestic white goods must have at least the following ratings:
1. Fridges, freezers: A+ ratings
2. Washing machines: A++ rating
3. Dishwashers: A+ rating
4. Washer-dryers and tumble dryers: A rating
OR
5. If any of the appliances will be purchased by the tenant information on the EU Energy Efficiency Labelling Scheme of efficient white goods must be provided. 
H- Where the project team can demonstrate that the project has incorporated at least two thirds of the energy efficiency measures outlined in each of the following sections of CIBSE Guide TM50; Section 8, Section 9, Section 11, Section 11, Section 12, Section 13, Section 14, Section 15.
</t>
        </r>
      </text>
    </comment>
  </commentList>
</comments>
</file>

<file path=xl/sharedStrings.xml><?xml version="1.0" encoding="utf-8"?>
<sst xmlns="http://schemas.openxmlformats.org/spreadsheetml/2006/main" count="678" uniqueCount="393">
  <si>
    <t>BREEAM Credit TRACKER</t>
  </si>
  <si>
    <t>HSDC - Havant College</t>
  </si>
  <si>
    <t>For and on behalf of C80 Solutions</t>
  </si>
  <si>
    <t>INTRODUCTION</t>
  </si>
  <si>
    <r>
      <t xml:space="preserve">This report provides a record of all the BREEAM evidence submitted by each member of the Design Team to date.
Each credit is listed with a short description, please refer to the appropriate BREEAM manual or contact the assessor for more detailed requirements and evidence needed for each credit.
The Design Team member who is responsible for providing the supporting evidence to the assessor is listed in the following tables.
Evidence which is highlighted </t>
    </r>
    <r>
      <rPr>
        <b/>
        <sz val="10"/>
        <rFont val="Century Gothic"/>
        <family val="2"/>
      </rPr>
      <t>BOLD</t>
    </r>
    <r>
      <rPr>
        <sz val="10"/>
        <rFont val="Century Gothic"/>
        <family val="2"/>
      </rPr>
      <t xml:space="preserve"> in the "Evidence" column is deemed to be specific evidence and must be submitted to award the associated credit(s).
Evidence that has been submitted to the assessor will be highlighted according to the 'Status' of the information (see below).</t>
    </r>
  </si>
  <si>
    <t>Key:</t>
  </si>
  <si>
    <t>For credit which information is satisfactory and does not require further action.</t>
  </si>
  <si>
    <t>For credit which requires further submission of information either because evidence is insufficient or incorrect</t>
  </si>
  <si>
    <t xml:space="preserve">For credit which require submission of information </t>
  </si>
  <si>
    <t>Credit requires action at early design stages (RIBA Stage 2)</t>
  </si>
  <si>
    <t>Requirement is a pre-requisite and MUST be comlpeted</t>
  </si>
  <si>
    <t>Credit not sought</t>
  </si>
  <si>
    <t>Address:</t>
  </si>
  <si>
    <t>Havant College</t>
  </si>
  <si>
    <t>Post Code:</t>
  </si>
  <si>
    <t>BREEAM Scope:</t>
  </si>
  <si>
    <t>UK NC V6</t>
  </si>
  <si>
    <t>Target Rating:</t>
  </si>
  <si>
    <t>Very Good</t>
  </si>
  <si>
    <t>Fit-out Type:</t>
  </si>
  <si>
    <t>Fully Fitted</t>
  </si>
  <si>
    <t>BREEAM Section</t>
  </si>
  <si>
    <t>Total Section Weighting</t>
  </si>
  <si>
    <t>Target Score</t>
  </si>
  <si>
    <t>Credits Available</t>
  </si>
  <si>
    <t>% of Credits Targeted</t>
  </si>
  <si>
    <t>Target Section Score</t>
  </si>
  <si>
    <t>Design Credits Achieved</t>
  </si>
  <si>
    <t>PCR Credits Achieved</t>
  </si>
  <si>
    <t>% of Design Credits Achieved</t>
  </si>
  <si>
    <t>% of PCR Credits Achieved</t>
  </si>
  <si>
    <t>Design Section Score</t>
  </si>
  <si>
    <t>PCR Section Score</t>
  </si>
  <si>
    <t>Potential Extra Credits</t>
  </si>
  <si>
    <t>Management</t>
  </si>
  <si>
    <t>Health &amp; Wellbeing</t>
  </si>
  <si>
    <t>Energy</t>
  </si>
  <si>
    <t>Transport</t>
  </si>
  <si>
    <t>Water</t>
  </si>
  <si>
    <t>Materials</t>
  </si>
  <si>
    <t>Waste</t>
  </si>
  <si>
    <t>Land Use &amp; Ecology</t>
  </si>
  <si>
    <t>Pollution</t>
  </si>
  <si>
    <t>Innovation</t>
  </si>
  <si>
    <t>Targeted Score:</t>
  </si>
  <si>
    <t>Awarded Score:</t>
  </si>
  <si>
    <t>BREEAM Rating:</t>
  </si>
  <si>
    <t>No Cert</t>
  </si>
  <si>
    <t>Minimum standard achieved for BREEAM rating:</t>
  </si>
  <si>
    <t>Design</t>
  </si>
  <si>
    <t>PCR</t>
  </si>
  <si>
    <t>Man 03: Responsible Construction Practices</t>
  </si>
  <si>
    <t>Yes</t>
  </si>
  <si>
    <t>No</t>
  </si>
  <si>
    <t>Man 04: Commissioning and Handover</t>
  </si>
  <si>
    <t>Man 05: Aftercare</t>
  </si>
  <si>
    <t xml:space="preserve">Ene 01: Reduction of Energy Use and Carbon Emissions </t>
  </si>
  <si>
    <t>Ene 02: Energy Monitoring</t>
  </si>
  <si>
    <t>Wat 01: Water Consumption</t>
  </si>
  <si>
    <t>Wat 02: Water Monitoring</t>
  </si>
  <si>
    <t>Mat 03: Responsible Sourcing of Materials</t>
  </si>
  <si>
    <t>Wst 01: Construction Waste Management</t>
  </si>
  <si>
    <t>Wst 03: Operational Waste</t>
  </si>
  <si>
    <t>LE 03: Minimising Impact on Existing Site Ecology</t>
  </si>
  <si>
    <t>Credits Ref</t>
  </si>
  <si>
    <t>Credit Title</t>
  </si>
  <si>
    <t>Requirements</t>
  </si>
  <si>
    <t>Responsible Party</t>
  </si>
  <si>
    <t>Evidence required</t>
  </si>
  <si>
    <t>RIBA Stage Required</t>
  </si>
  <si>
    <t>Credits Targeted</t>
  </si>
  <si>
    <t>Post-Cons Credits Achieved</t>
  </si>
  <si>
    <t xml:space="preserve">Potential credits </t>
  </si>
  <si>
    <t xml:space="preserve">Information received </t>
  </si>
  <si>
    <t>Reviewed</t>
  </si>
  <si>
    <t>Information still required</t>
  </si>
  <si>
    <t>Post Construction Information still required</t>
  </si>
  <si>
    <t xml:space="preserve">Man 01 </t>
  </si>
  <si>
    <t xml:space="preserve">Project brief and design
</t>
  </si>
  <si>
    <t>Project delivery stakeholders meet prior to the end of RIBA Stage 2 to identify and define their roles, responsibilities and contributions for each key phase of project. Furthermore, the project team demonstrate how the stakeholder contributions and any other outcomes from the consultation process have influenced or changed the Initial Project Brief, including where appropriate, the Project Execution Plan, Communication Strategy, and the Concept Design.</t>
  </si>
  <si>
    <t xml:space="preserve">All relevant 3rd parties are consulted prior to the completion of RIBA Stage 2. Furthermore, the project team demonstrate how the contributions and outcomes of the consultation exercise have influenced or changed the Initial Project Brief and Concept Design.
Additionally for Education, Healthcare, Law Courts and Major Transport Node building types only: The consultation exercise uses a method carried out by an independent party.
</t>
  </si>
  <si>
    <t>Appoint BREEAM AP at Concept Design stage</t>
  </si>
  <si>
    <t>Appoint BREEAM AP at Developed Design stage</t>
  </si>
  <si>
    <t xml:space="preserve">Man 02 </t>
  </si>
  <si>
    <t>Life cycle cost and service life planning</t>
  </si>
  <si>
    <t xml:space="preserve"> A BREEAM compliant elemental life cycle cost (LCC) analysis carried out at Process Stage 2 (equivalent to RIBA Stage 2), together with any design option appraisals in line with 'Standardized method of life cycle costing for construction procurement' PD 156865:20081.
</t>
  </si>
  <si>
    <t>A component level LCC plan developed by the end of Process Stage 4 in line with PD 156865:2008 and includes the following component types (where present): envelope, services, finishes and external spaces. The LCC plan must then influence the design/specification to minimise life cycle costs and maximise critical value.</t>
  </si>
  <si>
    <t>The predicted capital cost for the building is reported via the BREEAM assessment reporting tool in pounds per square metre (£k/m2).</t>
  </si>
  <si>
    <t xml:space="preserve">CONTRACTOR </t>
  </si>
  <si>
    <t>Confirmation of capital cost</t>
  </si>
  <si>
    <t xml:space="preserve">Man 03 </t>
  </si>
  <si>
    <r>
      <t xml:space="preserve">Responsible construction practices  </t>
    </r>
    <r>
      <rPr>
        <sz val="10"/>
        <color indexed="12"/>
        <rFont val="Century Gothic"/>
        <family val="2"/>
      </rPr>
      <t>MANDATORY REQUIREMENTS (1 CREDIT FOR EXCELLENT, 2 CREDITS FOR OUTSTANDING)</t>
    </r>
  </si>
  <si>
    <t>Pre-requisite: All site timber used in the project is sourced in accordance with the UK government’s Timber Procurement Policy</t>
  </si>
  <si>
    <t>Site timber recertification</t>
  </si>
  <si>
    <t>PRE REQUISITE ACHIEVED?</t>
  </si>
  <si>
    <t>YES/NO</t>
  </si>
  <si>
    <t>The principal contractor operates an EMS covering their main operations (Pre-requisite for Healthcare NHS buildings) as well as implementing best practice pollution prevention policies and procedures on site in accordance with Pollution Prevention Guidelines (PPG) 6 Working at construction and demolition sites. 
The principal contractor formally agrees BREEAM related performance targets with the client, and appoints a BREEAM AP (site) to oversee and provide support for all BREEAM requirements.</t>
  </si>
  <si>
    <t>Copy of EMS certificate</t>
  </si>
  <si>
    <r>
      <t xml:space="preserve">Up to 2 credits: The principal contractor signs up to the Considerate Constructors Scheme (or other compliant scheme) and achieves either 'compliance' with the criteria or significantly exceeds 'compliance'. </t>
    </r>
    <r>
      <rPr>
        <sz val="10"/>
        <color indexed="12"/>
        <rFont val="Century Gothic"/>
        <family val="2"/>
      </rPr>
      <t>1 CREDIT MANDATORY FOR EXCELLENT, 2 FOR OUTSTANDING.</t>
    </r>
  </si>
  <si>
    <t>Up to 2 credits (see below): Pre-requisite: An individual is appointed who has the authority and responsibility to request and access data to allow the following:
The aforementioned individual monitors and records the principal and sub contractor's energy consumption in kWh (and where relevant, litres of fuel used) and water consumption in m3 as a result from the use of construction plant, equipment and site accommodation.  The data must then be reported separately to demonstrate the total carbon dioxide emissions (total kgCO2/project value) from energy consumption and the total net water consumption (m3).
The aforementioned individual monitors and records the total fuel consumption (litres), carbon dioxide emissions (kgCO2eq) and the total distance travelled (km) for transportation movements resulting from delivery of major construction materials to and construction waste from site.  This data must then be reported separately demonstrating the total materials, waste, fuel consumption (litres), carbon dioxide emissions (kgCO2eq) and the total distance travelled (km).</t>
  </si>
  <si>
    <t>Final Data collected.
Evidence of reporting
Site visit</t>
  </si>
  <si>
    <t>Man 04</t>
  </si>
  <si>
    <r>
      <t xml:space="preserve">Commissioning and handover
</t>
    </r>
    <r>
      <rPr>
        <sz val="10"/>
        <color indexed="12"/>
        <rFont val="Century Gothic"/>
        <family val="2"/>
      </rPr>
      <t>BUG CREDIT MANDATORY FOR EXCELLENT AND OUTSTANDING</t>
    </r>
  </si>
  <si>
    <t>Prepare a schedule of commissioning and testing. The schedule identifies and includes a suitable timescale for commissioning and re-commissioning of all complex and non-complex building services and control systems and for testing and inspecting building fabric.</t>
  </si>
  <si>
    <t>During the design stage, the client or the principal contractor appoints an appropriate project team member 
(see criterion 4), provided they are not involved in the general installation works for the building services 
systems, with responsibility for: 
a  Undertaking design reviews and giving advice on suitability for ease of commissioning.
b  Providing commissioning management input to construction programming and during installation 
stages.
c  Management of commissioning, performance testing and handover or post-handover stages.</t>
  </si>
  <si>
    <t xml:space="preserve">Complete post-construction testing and inspection to quality-assure the integrity of the building fabric, 
including continuity of insulation, avoidance of thermal bridging and air leakage paths (this is through 
airtightness testing and a thermographic survey). </t>
  </si>
  <si>
    <t>Letter or specification</t>
  </si>
  <si>
    <t>Prior to handover, develop two building user guides (see Methodology below) for the following users:
a  A non-technical user guide for distribution to the building occupiers.
b  A technical user guide for the premises facilities managers. 
Prepare two training schedules timed appropriately around handover and proposed occupation plans for the 
following users:
a  A non-technical training schedule for the building occupiers.
b  A technical training schedule for the premises facilities managers.</t>
  </si>
  <si>
    <t>User Guides &amp; Technical Manuals</t>
  </si>
  <si>
    <t>Man 05</t>
  </si>
  <si>
    <r>
      <t xml:space="preserve">Aftercare
</t>
    </r>
    <r>
      <rPr>
        <sz val="10"/>
        <color indexed="12"/>
        <rFont val="Century Gothic"/>
        <family val="2"/>
      </rPr>
      <t>SEASONAL COMMISSIONING CREDIT MANDATORY FOR EXCELLENT AND OUTSTANDING</t>
    </r>
  </si>
  <si>
    <t>Provide aftercare support to the building occupiers through having in place operational infrastructure and 
resources.</t>
  </si>
  <si>
    <t>Letter of intent</t>
  </si>
  <si>
    <t>Complete the commissioning activities over a minimum 12-month period, once the building becomes substantially occupied</t>
  </si>
  <si>
    <t>The client or building occupier commits to carry out a POE exercise (see Definitions on the facing page) one year 
after the building is substantially occupied. This gains comprehensive in-use performance feedback (see 
criterion 5.b.v below) and identifies gaps between design intent and in-use performance. The aim is to highlight 
any improvements or interventions that need to be made and to inform operational processes.</t>
  </si>
  <si>
    <t>Total</t>
  </si>
  <si>
    <t>Responsibilities</t>
  </si>
  <si>
    <t>Hea 01</t>
  </si>
  <si>
    <t>Visual comfort</t>
  </si>
  <si>
    <t>Identify areas at risk of glare using a glare control assessment. The glare control assessment also justifies any areas deemed not at risk of glare, and identifies the appropriate mitigation measures incorporated into the design to reduce or nullify the risk of glare.</t>
  </si>
  <si>
    <t>ARCHITECT</t>
  </si>
  <si>
    <t>Glare Risk Assessment</t>
  </si>
  <si>
    <t xml:space="preserve">All relevant areas meet good practice daylight factors and other relevant criteria. </t>
  </si>
  <si>
    <t>Architect/M&amp;E</t>
  </si>
  <si>
    <t>Daylighting calculations.</t>
  </si>
  <si>
    <r>
      <t xml:space="preserve">At least 95% of floor space in relevant building areas are within 7m of a wall which has a window or permanent opening that provides an adequate view out. The window/opening must be ≥ 20% of the surrounding wall area. Where the room depth is greater than 7m, compliance is only possible where the % of window/opening is ≥ the values in table 1.0 of BS 82061. In addition, will the following be met:
</t>
    </r>
    <r>
      <rPr>
        <sz val="10"/>
        <color indexed="10"/>
        <rFont val="Century Gothic"/>
        <family val="2"/>
      </rPr>
      <t>PRISONS ONLY</t>
    </r>
    <r>
      <rPr>
        <sz val="10"/>
        <rFont val="Century Gothic"/>
        <family val="2"/>
      </rPr>
      <t xml:space="preserve">: Cells: An adequate view out from a normal standing or sitting position and the distance between each window and nearest external solid object is ≥10m. Where existing features prevent compliance with this criteria in less than 20% of the cells within the building, the credit can still be awarded. 
Patient occupied spaces: The relevant daylight criteria must be met for these spaces (under healthcare) and the distance between the wall and window/opening and nearest external solid object is ≥10m.
</t>
    </r>
    <r>
      <rPr>
        <sz val="10"/>
        <color indexed="10"/>
        <rFont val="Century Gothic"/>
        <family val="2"/>
      </rPr>
      <t>MULTI-RES (SELF CONTAINED FLATS - COMMUNAL LOUNGES, INDIVIDUAL BEDROOMS AND BEDSITS (SHELTERED HOUSING)</t>
    </r>
    <r>
      <rPr>
        <sz val="10"/>
        <rFont val="Century Gothic"/>
        <family val="2"/>
      </rPr>
      <t xml:space="preserve">: All positions within relevant areas are within 5m of a wall which has a window or permanent opening providing an adequate view. The window/opening must be ≥20% of the surrounding wall area.
</t>
    </r>
    <r>
      <rPr>
        <sz val="10"/>
        <color indexed="10"/>
        <rFont val="Century Gothic"/>
        <family val="2"/>
      </rPr>
      <t>HEALTHCARE BUILDINGS WITH INPATIENT AREAS (ONE ADDITIONAL CREDIT)</t>
    </r>
    <r>
      <rPr>
        <sz val="10"/>
        <rFont val="Century Gothic"/>
        <family val="2"/>
      </rPr>
      <t>: In patient occupied spaces (wards and dayrooms), will the relevant daylighting etc. be met and will the distance between the wall and window/opening and nearest solid object be ≥10m.</t>
    </r>
  </si>
  <si>
    <t xml:space="preserve">Drawings 
Calculations showing openable window area and wall area in each occupied space, and work stations are within 7m of a wall with a window 
</t>
  </si>
  <si>
    <t>Compliant internal and external lighting is provided, and will the zoning of lighting and occupant control be compliant with BREEAM requirements? Manual lighting control  is required in occupied spaces. Lighting must be zoned as follows; 
- in office areas, zones of no more than 4 work places
- workstations adjacent to windows/atria are separately zoned and controlled
- seminar and lecture rooms: zoned for presentation and audience areas
- library spaces: separate zoning of stacks, reading and counter areas
- teaching space or demonstration area
- whiteboard or display screen
- auditoria: zoning of seating areas, circulation space and lectern area
- dining, restaurant, cafe areas: separate zoning of servery and seating/dining areas
- retail: separate zoning of bar and seating areas
- wards or bedded areas: zoned lighting control for individual bed spaces and control for staff over groups of bed spaces
- treatment areas, dayrooms, waiting areas: zoning of seating and activity areas and circulation space with controls accessible to staff</t>
  </si>
  <si>
    <t>M&amp;E</t>
  </si>
  <si>
    <t xml:space="preserve">Site visit
As built drawings
Letter confirmation that installed external lighting meets the criteria </t>
  </si>
  <si>
    <t>Hea 02</t>
  </si>
  <si>
    <t>Indoor air quality</t>
  </si>
  <si>
    <r>
      <t>A site-specific indoor air quality plan has been produced and implemented in accordance with the guidance in Guidance Note GN06. The objective of the plan is to facilitate a process that leads to design, specification and installation decisions and actions that minimise indoor air pollution during occupation of the building.</t>
    </r>
    <r>
      <rPr>
        <sz val="10"/>
        <color rgb="FF00B0F0"/>
        <rFont val="Century Gothic"/>
        <family val="2"/>
      </rPr>
      <t xml:space="preserve"> PRE-REQUISITE</t>
    </r>
    <r>
      <rPr>
        <sz val="10"/>
        <rFont val="Century Gothic"/>
        <family val="2"/>
      </rPr>
      <t>.</t>
    </r>
  </si>
  <si>
    <t>Air Quality Proffessional</t>
  </si>
  <si>
    <t>IAQP</t>
  </si>
  <si>
    <t>The building has been designed to minimise the indoor concentration and recirculation of pollutants in the building as follows:
a  Provide fresh air into the building in accordance with the criteria of the relevant standard for ventilation.
b  Ventilation pathways are designed to minimise the ingress and build-up of air pollutants inside the 
building (see Methodology on page 95)
c  Where present, HVAC systems must incorporate suitable filtration to minimise external air pollution, as defined in BS EN 16798-3:2017(45). The specified filters should achieve supply air classification of at least SUP 2.
d  Areas of the building subject to large and unpredictable or variable occupancy patterns have carbon 
dioxide (CO₂) or air quality sensors specified</t>
  </si>
  <si>
    <t xml:space="preserve">Three out of the five product types meet the emission limits, testing requirements and any additional 
requirements listed in Table 5.11 below. Where wood-based products are not one of three selected product types, all wood-based products used for internal fixtures and fittings must be tested and classified as formaldehyde E1 class as a minimum. </t>
  </si>
  <si>
    <t>N/A</t>
  </si>
  <si>
    <t>VOCs (Products and Post Construction)</t>
  </si>
  <si>
    <t>ARHCITECT</t>
  </si>
  <si>
    <t>Manufacturer details/ certs &amp; post construction VOC emissions testing</t>
  </si>
  <si>
    <t xml:space="preserve">The buildings ventilation strategy must be flexible and adaptable for potential building occupant needs and climatic scenarios. This strategy must also be capable of providing at least two levels of user-control on the supply of fresh air to the occupied space. </t>
  </si>
  <si>
    <t>ARCHITECT/M&amp;E</t>
  </si>
  <si>
    <t>Drawings and spec confirming details of ventilation strategy.</t>
  </si>
  <si>
    <t>Hea 04</t>
  </si>
  <si>
    <t>Thermal comfort</t>
  </si>
  <si>
    <t>Thermal modelling has been carried out using software in accordance with CIBSE AM11(79) Building Energy and Performance Modelling.</t>
  </si>
  <si>
    <t>CONTRACTOR</t>
  </si>
  <si>
    <t>Thermal Modelling Reports</t>
  </si>
  <si>
    <t>The thermal modelling demonstrates that the relevant requirements set out in criterion 3 on the previous page are achieved for a projected climate change environment (see Definitions on the facing page).</t>
  </si>
  <si>
    <t>The thermal modelling analysis (criteria1 on the previous page to 4 on the previous page) has informed the temperature control strategy for the building and its users.</t>
  </si>
  <si>
    <t>M&amp;E Consultant</t>
  </si>
  <si>
    <t>Heating Control Design</t>
  </si>
  <si>
    <t>Hea 05</t>
  </si>
  <si>
    <t>Acoustic performance</t>
  </si>
  <si>
    <r>
      <rPr>
        <b/>
        <sz val="10"/>
        <color indexed="10"/>
        <rFont val="Century Gothic"/>
        <family val="2"/>
      </rPr>
      <t xml:space="preserve">Education, Healthcare, Office and Law Courts building types (1 credit): </t>
    </r>
    <r>
      <rPr>
        <sz val="10"/>
        <rFont val="Century Gothic"/>
        <family val="2"/>
      </rPr>
      <t xml:space="preserve">
The building meets the appropriate acoustic performance standards and testing requirements defined in the BREEAM guidance, which defines criteria for the acoustic principals of:
a. Sound insulation; 
b. Indoor ambient noise levels; and an the performance standards in the Building Regulations or Standards.</t>
    </r>
  </si>
  <si>
    <t>ACOUSTICIAN 
CONTRACTOR</t>
  </si>
  <si>
    <t>Acoustic test reports &amp; acoustician's qualifications</t>
  </si>
  <si>
    <t>Hea 06</t>
  </si>
  <si>
    <t>Safety and security</t>
  </si>
  <si>
    <t xml:space="preserve"> During or prior to Concept Design (RIBA Stage 2), a Suitably Qualified Security Specialist (SQSS) conducts an evidence based Security Needs Assessment (SNA) to develop a set of site specific recommendations or solutions, with the aim to ensure the design of buildings, public and private car parks and public or amenity spaces are planned, designed and specified to address issues identified.  The design team must then implement these recommendations or solutions within the design.  Any deviation from the recommendation or solutions will require justification that has been documented and agreed with the SQSS.</t>
  </si>
  <si>
    <t>Suitably Qualified Security Specialist (e.g. Architectural Liaison Officer or Crime Prevention Design Advisor)
ARCHITECT</t>
  </si>
  <si>
    <t>SBD certificate (if applicable) 
As built drawings showing security measures 
Site visit</t>
  </si>
  <si>
    <t>Hea 07</t>
  </si>
  <si>
    <t>Safe and healthy surroundings</t>
  </si>
  <si>
    <t>The site is designed to provide safe pedestrian and cyclist access, as defined in the BREEAM Guidance.</t>
  </si>
  <si>
    <t xml:space="preserve">ARCHITECT
</t>
  </si>
  <si>
    <t>AS built drawing
Site visit</t>
  </si>
  <si>
    <t>There is an outside space providing building users with an external amenity area.</t>
  </si>
  <si>
    <t xml:space="preserve">Energy </t>
  </si>
  <si>
    <t>Ene 01</t>
  </si>
  <si>
    <r>
      <t xml:space="preserve">Reduction of energy use and carbon emissions
</t>
    </r>
    <r>
      <rPr>
        <sz val="10"/>
        <color indexed="12"/>
        <rFont val="Century Gothic"/>
        <family val="2"/>
      </rPr>
      <t>5 CREDITS MANDATORY FOR EXCELLENT / 8 CREDITS MANDATORY FOR OUTSTANDING</t>
    </r>
  </si>
  <si>
    <r>
      <t>Up to 12 credits: Based on the Energy Performance Ratio for New Construction (EPR</t>
    </r>
    <r>
      <rPr>
        <vertAlign val="subscript"/>
        <sz val="10"/>
        <rFont val="Century Gothic"/>
        <family val="2"/>
      </rPr>
      <t>NC</t>
    </r>
    <r>
      <rPr>
        <sz val="10"/>
        <rFont val="Century Gothic"/>
        <family val="2"/>
      </rPr>
      <t>). This is based on the building's modelled; operational energy performance (mJ,m</t>
    </r>
    <r>
      <rPr>
        <vertAlign val="superscript"/>
        <sz val="10"/>
        <rFont val="Century Gothic"/>
        <family val="2"/>
      </rPr>
      <t>2</t>
    </r>
    <r>
      <rPr>
        <sz val="10"/>
        <rFont val="Century Gothic"/>
        <family val="2"/>
      </rPr>
      <t>), primary energy consumption (kWh/m</t>
    </r>
    <r>
      <rPr>
        <vertAlign val="superscript"/>
        <sz val="10"/>
        <rFont val="Century Gothic"/>
        <family val="2"/>
      </rPr>
      <t>2</t>
    </r>
    <r>
      <rPr>
        <sz val="10"/>
        <rFont val="Century Gothic"/>
        <family val="2"/>
      </rPr>
      <t>) and CO</t>
    </r>
    <r>
      <rPr>
        <vertAlign val="subscript"/>
        <sz val="10"/>
        <rFont val="Century Gothic"/>
        <family val="2"/>
      </rPr>
      <t>2</t>
    </r>
    <r>
      <rPr>
        <sz val="10"/>
        <rFont val="Century Gothic"/>
        <family val="2"/>
      </rPr>
      <t xml:space="preserve"> emissions (kg CO</t>
    </r>
    <r>
      <rPr>
        <vertAlign val="subscript"/>
        <sz val="10"/>
        <rFont val="Century Gothic"/>
        <family val="2"/>
      </rPr>
      <t>2</t>
    </r>
    <r>
      <rPr>
        <sz val="10"/>
        <rFont val="Century Gothic"/>
        <family val="2"/>
      </rPr>
      <t>/m</t>
    </r>
    <r>
      <rPr>
        <vertAlign val="superscript"/>
        <sz val="10"/>
        <rFont val="Century Gothic"/>
        <family val="2"/>
      </rPr>
      <t>2</t>
    </r>
    <r>
      <rPr>
        <sz val="10"/>
        <rFont val="Century Gothic"/>
        <family val="2"/>
      </rPr>
      <t>).</t>
    </r>
  </si>
  <si>
    <t xml:space="preserve">ENERGY ASSESSOR </t>
  </si>
  <si>
    <t>BRUKL or SBEM .inp file</t>
  </si>
  <si>
    <t>As built BRUKL</t>
  </si>
  <si>
    <t>Ene 02</t>
  </si>
  <si>
    <r>
      <t xml:space="preserve">Energy monitoring 
</t>
    </r>
    <r>
      <rPr>
        <sz val="10"/>
        <color indexed="12"/>
        <rFont val="Century Gothic"/>
        <family val="2"/>
      </rPr>
      <t>MANDATORY FOR VERY GOOD, EXCELLENT AND OUTSTANDING</t>
    </r>
  </si>
  <si>
    <t xml:space="preserve">Energy monitoring system to be installed and easily identifiable and will enable at least 90% of the estimated annual energy consumption to be monitored and recorded.
</t>
  </si>
  <si>
    <t xml:space="preserve">M&amp;E
</t>
  </si>
  <si>
    <t xml:space="preserve">Data sheets
</t>
  </si>
  <si>
    <t>Ene 03</t>
  </si>
  <si>
    <t>External lighting</t>
  </si>
  <si>
    <r>
      <t xml:space="preserve">One credit: The building has been designed to operate without the need for external lighting.
</t>
    </r>
    <r>
      <rPr>
        <b/>
        <sz val="10"/>
        <rFont val="Century Gothic"/>
        <family val="2"/>
      </rPr>
      <t>OR</t>
    </r>
    <r>
      <rPr>
        <sz val="10"/>
        <rFont val="Century Gothic"/>
        <family val="2"/>
      </rPr>
      <t xml:space="preserve">
The average initial luminous efficacy of the external light fittings within the construction zone &gt; 60 luminaire lumens per circuit Watt.
</t>
    </r>
    <r>
      <rPr>
        <b/>
        <sz val="10"/>
        <rFont val="Century Gothic"/>
        <family val="2"/>
      </rPr>
      <t>AND</t>
    </r>
    <r>
      <rPr>
        <sz val="10"/>
        <rFont val="Century Gothic"/>
        <family val="2"/>
      </rPr>
      <t xml:space="preserve">
All external light fittings are automatically controlled for prevention of operation during daylight hours and presence detection in areas of intermittent pedestrian traffic.</t>
    </r>
  </si>
  <si>
    <t xml:space="preserve">Site visit
As built drawings
Datasheets or other info from manufacturer confirming efficacy of all external light fittings. </t>
  </si>
  <si>
    <t>Ene 04</t>
  </si>
  <si>
    <t>Low carbon design</t>
  </si>
  <si>
    <t xml:space="preserve"> Passive design analysis
1  Achieve the first credit Hea 04 Thermal comfort: One credit - Thermal modelling on page 103 to demonstrate that the building design delivers appropriate thermal comfort levels in occupied spaces.
2  The project team analyses the proposed building design and development during Concept Design to identify opportunities for the implementation of passive design measures</t>
  </si>
  <si>
    <t xml:space="preserve">Passive Design Analysis Report
</t>
  </si>
  <si>
    <t xml:space="preserve">Include a free cooling analysis (see Free cooling analysis on the next page) in the passive design analysis carried out under criterion 2.
-  Identify opportunities for the implementation of free cooling solutions.
-  The building is naturally ventilated or uses any combination of the free cooling strategies listed in Free cooling analysis on the next page.
</t>
  </si>
  <si>
    <t xml:space="preserve">Free Cooling Analysis 
</t>
  </si>
  <si>
    <t>Prior to completion of the Concept Design (RIBA Stage 2 or equivalent), a BREEAM compliant feasibility study must be carried out by an energy specialist to establish the most appropriate LZC for the site/development.  The recommended LZC technology must then be specified in line with the recommendations from this feasibility study.</t>
  </si>
  <si>
    <t xml:space="preserve">As built drawing
Site visit </t>
  </si>
  <si>
    <t>As built drawing
Site visit</t>
  </si>
  <si>
    <t>Ene 05</t>
  </si>
  <si>
    <t>Energy efficient cold storage</t>
  </si>
  <si>
    <t>The refrigeration system, its controls and components must be designed, installed and commissioned in accordance with the Code of Conduct for carbon reduction in the refrigeration retail sector and BS EN 378-2. It must also use robust and tested refrigeration systems/components, normally defined as those included on the Enhanced Capital Allowance (ECA) Energy Technology Product List (ETPL) list and be commissioned to comply with the criteria for commissioning as outlined in BREEAM issue Man 04.</t>
  </si>
  <si>
    <t xml:space="preserve">N/A
</t>
  </si>
  <si>
    <t xml:space="preserve">When the above criteria has been demonstrated and the installed refrigeration system(s) demonstrate a saving in indirect greenhouse gas emissions (CO2 eq.) over the course of its operational life? The first credit must be achieved. </t>
  </si>
  <si>
    <t xml:space="preserve">Site visit </t>
  </si>
  <si>
    <t>Ene 06</t>
  </si>
  <si>
    <t>Energy efficient transportation systems</t>
  </si>
  <si>
    <r>
      <t xml:space="preserve">One credit: Transport analysis must be carried out and the energy consumption calculated to determine the optimum number and size of lifts, escalators and/or moving walks.  The system with the lowest energy consumption must then be specified.
One credit: The above analysis and calculations have been carried out.
</t>
    </r>
    <r>
      <rPr>
        <b/>
        <sz val="10"/>
        <rFont val="Century Gothic"/>
        <family val="2"/>
      </rPr>
      <t>AND</t>
    </r>
    <r>
      <rPr>
        <sz val="10"/>
        <rFont val="Century Gothic"/>
        <family val="2"/>
      </rPr>
      <t xml:space="preserve">
Lifts have the 3 following energy efficient features specified and where applicable d.:
a. The lifts operate in a stand-by condition during off-peak periods. 
b. The lift car lighting and display lighting provides an average lamp efficacy, (across all fittings in the car) of &gt; 55 lamp lumens/circuit Watt and lighting switches off after the lift has been idle for a prescribed length of time.
c. The lift uses a drive controller capable of variable-speed, variable-voltage, and variable-frequency (VVVF) control of the drive motor.
d. Where the use of regenerative drives is demonstrated to save energy , they are specified. 
</t>
    </r>
    <r>
      <rPr>
        <sz val="10"/>
        <color indexed="10"/>
        <rFont val="Century Gothic"/>
        <family val="2"/>
      </rPr>
      <t xml:space="preserve">Escalators and/or moving walks comply with at least one of the following:
a. Fitted with a load sensing device that synchronises motor output to passenger demand through a variable speed drive.
b. Fitted with a passenger sensing device for automated operation (auto walk), so the escalator operates in stand-by mode when there is no passenger demand.
</t>
    </r>
  </si>
  <si>
    <t xml:space="preserve">Transport Specialist
</t>
  </si>
  <si>
    <t xml:space="preserve">Transport Analysis Reports
</t>
  </si>
  <si>
    <t xml:space="preserve">Ene 07 </t>
  </si>
  <si>
    <t>Energy efficient laboratory systems</t>
  </si>
  <si>
    <r>
      <rPr>
        <sz val="10"/>
        <color indexed="12"/>
        <rFont val="Century Gothic"/>
        <family val="2"/>
      </rPr>
      <t>Pre-requisite:</t>
    </r>
    <r>
      <rPr>
        <sz val="10"/>
        <rFont val="Century Gothic"/>
        <family val="2"/>
      </rPr>
      <t xml:space="preserve"> Risk assessment criteria under Hea 03 is achieved.
</t>
    </r>
  </si>
  <si>
    <t xml:space="preserve">
</t>
  </si>
  <si>
    <r>
      <t xml:space="preserve">One credit: Consultation takes place during the Preparation and Brief stage (RIBA Stage 1) between the client and design team to determine occupant requirements and define laboratory performance criteria.  The design team must then demonstrate that the energy demand of the laboratory facilities has been minimised as a result of achieving the defined design performance criteria to ensure the correct sizing of the equipment.  
</t>
    </r>
    <r>
      <rPr>
        <b/>
        <sz val="10"/>
        <color indexed="10"/>
        <rFont val="Century Gothic"/>
        <family val="2"/>
      </rPr>
      <t>APPLICABLE TO BUILDINGS WITH LAB CONTAINMENT DEVICES AS CONTAINMENT AREAS ONLY</t>
    </r>
    <r>
      <rPr>
        <sz val="10"/>
        <rFont val="Century Gothic"/>
        <family val="2"/>
      </rPr>
      <t>: The specification of fume cupboards and other containment devices are carried out in compliance with criteria 2 and 3 of issue Hea 03 and, ducted fume cupboards demonstrate compliance, where specified.</t>
    </r>
  </si>
  <si>
    <r>
      <t xml:space="preserve">Up to 4 credits: </t>
    </r>
    <r>
      <rPr>
        <b/>
        <sz val="10"/>
        <color indexed="10"/>
        <rFont val="Century Gothic"/>
        <family val="2"/>
      </rPr>
      <t>WHERE LAB AREAS ARE AT LEAST 10% OF THE BUILDING FLOOR AREA:</t>
    </r>
    <r>
      <rPr>
        <sz val="10"/>
        <rFont val="Century Gothic"/>
        <family val="2"/>
      </rPr>
      <t xml:space="preserve">
Where the above criteria are met, and the lab plant and systems are designed, specified and installed to promote energy efficiency, demonstrated through the BREEAM requirements.
Two credits: The lab area accounts for ≥10% - &lt;25% of the total building floor area.
Four credits: The lab area accounts for ≥25% and the chosen measure(s) have a reasonably significant effect on the total energy consumption of the laboratory and do not compromise the defined performance criteria.</t>
    </r>
  </si>
  <si>
    <t>Ene 08</t>
  </si>
  <si>
    <t>Energy efficient equipment</t>
  </si>
  <si>
    <t>Two credits: Identify the building's unregulated energy consuming loads from the list below and for each (where applicable), estimate or model their contribution to the total unregulated energy consumption, assuming a typical/standard specification. 
a. Small power, plug in equipment
b. Swimming pool
c. Communal laundry facilities with commercial sized appliances
d. Data centres
e. IT intensive operating areas
f. Residential areas with domestic appliances (individual and communal facilities)
g. Healthcare
h. Kitchen and catering facilities
Of the systems / processes that have a major impact on the total unregulated energy demand, a meaningful reduction in the total unregulated energy demand must be demonstrated through either good practice design or specification.</t>
  </si>
  <si>
    <t>Ene 09</t>
  </si>
  <si>
    <t>Drying space</t>
  </si>
  <si>
    <r>
      <t xml:space="preserve">One credit: Either of the following scenarios are met.
Self-contained dwellings: Adequate internal or external space with a secure fixture/post that is capable of holding:
a. One to two bedrooms: 4m+ of drying line
b. Three plus bedrooms: 6m+ of drying line.
</t>
    </r>
    <r>
      <rPr>
        <b/>
        <sz val="10"/>
        <rFont val="Century Gothic"/>
        <family val="2"/>
      </rPr>
      <t>OR</t>
    </r>
    <r>
      <rPr>
        <sz val="10"/>
        <rFont val="Century Gothic"/>
        <family val="2"/>
      </rPr>
      <t xml:space="preserve">
Individual bedrooms: Adequate internal or external space with a secure fixture/post that is capable of holding:
a. Two metres or more of drying line per bedrooms for developments with up to 30 individual bedrooms; plus
b. One metre of additional drying line for each bedroom over the 30 individual bedroom threshold.
</t>
    </r>
    <r>
      <rPr>
        <b/>
        <sz val="10"/>
        <rFont val="Century Gothic"/>
        <family val="2"/>
      </rPr>
      <t>AND</t>
    </r>
    <r>
      <rPr>
        <sz val="10"/>
        <rFont val="Century Gothic"/>
        <family val="2"/>
      </rPr>
      <t xml:space="preserve">
c. The space (internal or external) is secure.</t>
    </r>
  </si>
  <si>
    <t>Drawings, spec</t>
  </si>
  <si>
    <t>Tra 01</t>
  </si>
  <si>
    <t>Public transport accessibility</t>
  </si>
  <si>
    <t>No later than Concept Design stage, undertake a site-specific transport assessment (or develop a travel statement) and draft travel plan, which can demonstrably be used to influence the site layout and built form; see 
Methodology.</t>
  </si>
  <si>
    <t>Transport Specialist</t>
  </si>
  <si>
    <t>Transport Assessment &amp; Travel Plan</t>
  </si>
  <si>
    <t>Tra 02</t>
  </si>
  <si>
    <t>Proximity to amenities</t>
  </si>
  <si>
    <t>Identify the sustainable transport measures, see Table 7.4 below.
3  Award credits according to the existing Accessible Index (AI) of the project, and the total number of points achieved for the options implemented.</t>
  </si>
  <si>
    <t>BREEAM Assessor</t>
  </si>
  <si>
    <t xml:space="preserve">AI Calculations
Confirmation of sustainable transport measures implemented
</t>
  </si>
  <si>
    <t>Location Map</t>
  </si>
  <si>
    <t>Site visit</t>
  </si>
  <si>
    <t>Wat 01</t>
  </si>
  <si>
    <r>
      <t xml:space="preserve">Water consumption
</t>
    </r>
    <r>
      <rPr>
        <sz val="10"/>
        <color indexed="12"/>
        <rFont val="Century Gothic"/>
        <family val="2"/>
      </rPr>
      <t>1 CREDIT MANDATORY FOR GOOD, VERY GOOD AND EXCELLENT
2 CREDITS MANDATORY FOR OUTSTANDING</t>
    </r>
  </si>
  <si>
    <t>Use the BREEAM Wat 01 calculator to assess the efficiency of the domestic water-consuming components.
Use the standard Wat 01 method (see Methodology on the next page) to compare the water consumption (litres/person/day) for the assessed building against a baseline performance. Award BREEAM credits based upon Table 8.1 below. Where it is not possible to use the standard method, complete the assessment using the alternative Wat 01 method (see Methodology on the next page).</t>
  </si>
  <si>
    <t>WAT 01 Calculator Results</t>
  </si>
  <si>
    <t>Wat 02</t>
  </si>
  <si>
    <r>
      <t xml:space="preserve">Water monitoring
</t>
    </r>
    <r>
      <rPr>
        <sz val="10"/>
        <color indexed="12"/>
        <rFont val="Century Gothic"/>
        <family val="2"/>
      </rPr>
      <t>FIRST CRITERIA  MANDATORY FOR GOOD, VERY GOOD, EXCELLENT AND OUTSTANDING</t>
    </r>
  </si>
  <si>
    <r>
      <t xml:space="preserve">One credit: All of the following criteria are met (where applicable):
a. A water meter is specified on the mains water supply to each building. </t>
    </r>
    <r>
      <rPr>
        <sz val="10"/>
        <color indexed="12"/>
        <rFont val="Century Gothic"/>
        <family val="2"/>
      </rPr>
      <t>MANDATORY FOR VERY GOOD</t>
    </r>
    <r>
      <rPr>
        <sz val="10"/>
        <rFont val="Century Gothic"/>
        <family val="2"/>
      </rPr>
      <t xml:space="preserve">
b. Water-consuming plant or building areas, consuming ≥10% of the building’s total water demand, are fitted with easily accessible sub meters or have water monitoring equipment integral to the plant or area.
c. Each meter (main and sub) has a pulsed output for the monitoring of water consumption and, where an existing BMS exists, the pulsed water meter(s) is connected to this.
d. Where the building is on a site with an existing BMS managed by the same occupier the pulsed water meter must be connected to the existing BMS. 
</t>
    </r>
  </si>
  <si>
    <t xml:space="preserve">M&amp;E </t>
  </si>
  <si>
    <t>Site visit
As built schematic</t>
  </si>
  <si>
    <t>4</t>
  </si>
  <si>
    <t>Wat 03</t>
  </si>
  <si>
    <t>Water leak detection</t>
  </si>
  <si>
    <t xml:space="preserve">A BREEAM compliant leak detection system must be installed which is capable of detecting a major water leak on the mains water supply within the building and between the building and the utilities water meter.
</t>
  </si>
  <si>
    <t>Site visit
As built drawing</t>
  </si>
  <si>
    <t>Wat 04</t>
  </si>
  <si>
    <t>Water efficient equipment</t>
  </si>
  <si>
    <r>
      <t xml:space="preserve">One credit: Identify the building's unregulated water demands (e.g. vehicle wash or external and internal soft landscaping which requires irrigation) that could be realistically mitigated or reduced.
</t>
    </r>
    <r>
      <rPr>
        <b/>
        <sz val="10"/>
        <rFont val="Century Gothic"/>
        <family val="2"/>
      </rPr>
      <t>AND</t>
    </r>
    <r>
      <rPr>
        <sz val="10"/>
        <rFont val="Century Gothic"/>
        <family val="2"/>
      </rPr>
      <t xml:space="preserve">
Where systems/processes have been identified to reduce unregulated water demand, and can be demonstrated through either good practice design or specification, a meaningful reduction in the total water demand is achieved.</t>
    </r>
  </si>
  <si>
    <t>Mat 01</t>
  </si>
  <si>
    <t>Life cycle impacts</t>
  </si>
  <si>
    <t>Credits for building Life Cycle Assessment (LCA) of the superstructure (criteria 1 to 5) are awarded as a combined total. Of these, criteria 1 to 2 for LCA benchmarking of the superstructure are only applicable to office, industrial and retail buildings. For other building types, the same number of credits are available for LCA options appraisal alone (criteria 3 to 5).
For comparison with the BREEAM LCA benchmark (criteria 1 to 2), the number of credits awarded depends on the environmental impacts of the building compared with the BREEAM LCA benchmark. For option appraisal (criteria 3 to 9), the number of credits depends on the number of design options included in the options appraisal.</t>
  </si>
  <si>
    <t>As built drawings
Updated spreadsheet to show final materials used OR letter to confirm no changes made to Mat 1 info provided at design stage 
site visit</t>
  </si>
  <si>
    <t>2</t>
  </si>
  <si>
    <t>Mat 02</t>
  </si>
  <si>
    <t>Hard landscaping and boundary protection</t>
  </si>
  <si>
    <t xml:space="preserve">One credit: At least 80% of all external hard landscaping and boundary protection (by area) in the construction zone achieve an A or A+ Green Guide Rating.  </t>
  </si>
  <si>
    <t>Letter of Intent</t>
  </si>
  <si>
    <t>Mat 03</t>
  </si>
  <si>
    <r>
      <t xml:space="preserve">Responsible sourcing of materials
</t>
    </r>
    <r>
      <rPr>
        <sz val="10"/>
        <color indexed="12"/>
        <rFont val="Century Gothic"/>
        <family val="2"/>
      </rPr>
      <t>MANDATORY REQUIREMENT</t>
    </r>
  </si>
  <si>
    <r>
      <rPr>
        <sz val="10"/>
        <color indexed="12"/>
        <rFont val="Century Gothic"/>
        <family val="2"/>
      </rPr>
      <t>Pre-requisite:</t>
    </r>
    <r>
      <rPr>
        <sz val="10"/>
        <rFont val="Century Gothic"/>
        <family val="2"/>
      </rPr>
      <t xml:space="preserve"> All timber used on the project is 'Legally harvested and traded timber'. </t>
    </r>
    <r>
      <rPr>
        <sz val="10"/>
        <color indexed="12"/>
        <rFont val="Century Gothic"/>
        <family val="2"/>
      </rPr>
      <t xml:space="preserve">  (MANDATORY FOR ALL BREEAM LEVELS). </t>
    </r>
  </si>
  <si>
    <t>FSC/PEFC certs for all timber</t>
  </si>
  <si>
    <t xml:space="preserve">Does the principal contractor source materials for the project in accordance with a sustainable procurement plan? </t>
  </si>
  <si>
    <t xml:space="preserve">Sustainable procurement plan </t>
  </si>
  <si>
    <t>Up to 3 credits: Have all the applicable materials*1 comprising the main building elements*2 been sourced responsibly, and can the appropriate certificates for each product be provided. 
*1 Applicable materials are; timber/ timber based products, concrete/cementitious, metal, stone/aggregate, clay based, gypsum, glass, plastic/polymer/resin/paint/chemical/bituminous, animal fibre/skin/ cellulose fibre
*2 Main building elements are; ceiling (including ceiling finish), door/window, floor (including floor finish), insulation, internal partition/internal walls (including finishes), roof (including roof finishes), structure (primary and secondary), external wall, building service, hard landscaping</t>
  </si>
  <si>
    <t xml:space="preserve">Certificates </t>
  </si>
  <si>
    <t>Mat 04</t>
  </si>
  <si>
    <t>Insulation</t>
  </si>
  <si>
    <t>Will the Insulation Index for the building fabric and services insulation be ≥2.5?
All new insulation specified for use within the following building elements must be assessed: external walls, ground floor, roof and building services.
The Insulation Index is calculated using the thermal conductivity (W/m.K) and volume or area and thickness of each insulation type.</t>
  </si>
  <si>
    <t xml:space="preserve">ARCHITECT insulation in building fabric 
M&amp;E- insulation in building </t>
  </si>
  <si>
    <t xml:space="preserve">Confirmation of amounts and type of insulation used in services &amp; building
As built drawings OR letter confirming no changes </t>
  </si>
  <si>
    <t>Mat 05</t>
  </si>
  <si>
    <t>Designing for durability and resilience</t>
  </si>
  <si>
    <t>Will the building incorporate suitable durability and protection measures or have designed features/solutions to prevent damage to vulnerable parts of the internal and external building and landscaping elements? This must include, but is not necessarily limited to:
a. Protection from the effects of high pedestrian traffic in main entrances, public areas and thoroughfares (corridors, lifts, stairs, doors etc.).
b. Protection against any internal vehicular/trolley movement within 1m of the internal building fabric in storage, delivery, corridor and kitchen areas.
c. Protection against, or prevention from, any potential vehicular collision where vehicular parking and manoeuvring occurs within 1m of the external building façade for all car parking areas and within 2m for all delivery areas.
Will the relevant building elements incorporate appropriate design and specification measures to limit material degradation due to environmental factors?</t>
  </si>
  <si>
    <t>ARCHITECT
BRREAM Assessor</t>
  </si>
  <si>
    <t xml:space="preserve">Site visit
</t>
  </si>
  <si>
    <t>Mat 06</t>
  </si>
  <si>
    <t>Material efficiency</t>
  </si>
  <si>
    <t xml:space="preserve"> At the Preparation and Brief and Concept Design stages, set targets and report on opportunities and methods 
to optimise the use of materials.</t>
  </si>
  <si>
    <t>Wst 01</t>
  </si>
  <si>
    <r>
      <t xml:space="preserve">Construction waste management                   </t>
    </r>
    <r>
      <rPr>
        <sz val="10"/>
        <color indexed="12"/>
        <rFont val="Century Gothic"/>
        <family val="2"/>
      </rPr>
      <t>1 CREDIT MANDATORY FOR OUTSTANDING</t>
    </r>
  </si>
  <si>
    <t xml:space="preserve">Has a compliant Construction Resource Management Plan (CRMP) been developed covering the non-hazardous waste related to onsite construction and offsite manufacture or fabrication (including demolition and excavation waste) generated by the building’s design and construction? Does the waste (excluding demolition and excavation waste) related to on-site construction and off-site manufacture/fabrication meet the required benchmarks:
- 1 credit: ≤13.3m3 / ≤11.1tonnes waste generated per 100m2 gross internal floor area;
- 2 credits: ≤7.5m3 / ≤6.5tonnes waste generated per 100m2 gross internal floor area;
- 3 credits: ≤3.4m3 / ≤3.2tonnes waste generated per 100m2 gross internal floor area.
Where existing buildings on the site will be demolished, will a compliant pre-demolition audit of any existing buildings, structures or hard surfaces be carried out?
</t>
  </si>
  <si>
    <t>Final SWMP with waste totals</t>
  </si>
  <si>
    <t>5</t>
  </si>
  <si>
    <t>Complete a pre-demolition audit of any existing buildings, structures or hard surfaces being considered for demolition. This must be used to determine whether refurbishment or reuse is feasible and, in the case of demolition, to maximise the recovery of material for subsequent high grade or value applications.</t>
  </si>
  <si>
    <t>Pre-Demolition Audit</t>
  </si>
  <si>
    <t>Will the percentage of non-hazardous construction and demolition waste generated from landfill meet the required benchmarks: 
- Non-demolition: 70% by volume / 80% tonnage 
- Demolition: 80% by volume / 90% tonnage 
Waste materials must be sorted into separate key waste groups either onsite or offsite through a licensed contractor for recovery.</t>
  </si>
  <si>
    <t>Wst 02</t>
  </si>
  <si>
    <t>Recycled aggregates</t>
  </si>
  <si>
    <t>1  Identify all aggregate uses and types on the project (see Table 10.5 below and Table 10.6 on the facing page
2  Determine the quantity in tonnes for each identified use and aggregate type.
3  Identify the region in which the aggregate source is located.
4  Calculate the distance in kilometres travelled by all aggregates by transport type.
5  Enter the information into the BREEAM Wst 02 calculator to calculate the Project Sustainable Aggregate points.</t>
  </si>
  <si>
    <t>ARCHITECT 
BREEAM Assessor</t>
  </si>
  <si>
    <t>WST 02 Calculator Results</t>
  </si>
  <si>
    <t>Wst 03</t>
  </si>
  <si>
    <r>
      <t xml:space="preserve">Operational waste
</t>
    </r>
    <r>
      <rPr>
        <sz val="10"/>
        <color indexed="12"/>
        <rFont val="Century Gothic"/>
        <family val="2"/>
      </rPr>
      <t>MANDATORY FOR EXCELLENT AND OUTSTANDING</t>
    </r>
  </si>
  <si>
    <t xml:space="preserve">Will dedicated space(s) be provided for the segregation and storage of operational recyclable waste volumes? The space must be clearly labelled, accessible and correctly sized.
Where the consistent generation in volume of the appropriate operational waste streams is likely to exist, will static waste compactors / balers or compliant composting facilities be provided? Where composting is provided a water outlet must also be installed nearby. </t>
  </si>
  <si>
    <t>ARCHITECT 
CONTRACTOR</t>
  </si>
  <si>
    <t xml:space="preserve">Site visit
As built site plan showing location and size of bin store </t>
  </si>
  <si>
    <t>Wst 04</t>
  </si>
  <si>
    <t>Speculative floor and ceiling finishes</t>
  </si>
  <si>
    <t>Wst 05</t>
  </si>
  <si>
    <t>Adaptation to climate change</t>
  </si>
  <si>
    <t>Conduct a climate change adaptation strategy appraisal using:
A systematic risk assessment to identify the impact of expected extreme weather conditions arising from climate change on the building over its projected life cycle. The assessment covers the installation of building services and renewable systems, as well as structural and fabric resilience aspects</t>
  </si>
  <si>
    <t>Wst 06</t>
  </si>
  <si>
    <t>Functional adaptability</t>
  </si>
  <si>
    <t>Conduct a study to explore the ease of disassembly and the functional adaptation potential of different design scenarios (see Methodology below) by the end of Concept Design.
 Develop recommendations or solutions (see Methodology below) based on the study (criterion 1 above), during or prior to Concept Design, that aim to enable and facilitate disassembly and functional adaptation.</t>
  </si>
  <si>
    <t>Architect</t>
  </si>
  <si>
    <t>Reports from Adaptability Study</t>
  </si>
  <si>
    <t>LE 01</t>
  </si>
  <si>
    <t>Site selection</t>
  </si>
  <si>
    <t xml:space="preserve">At least 75% of the proposed development is on previously occupied land
</t>
  </si>
  <si>
    <t xml:space="preserve">CONTRACTOR
</t>
  </si>
  <si>
    <t>DS Site Drawings</t>
  </si>
  <si>
    <t xml:space="preserve">A contaminated land professional undertakes a site investigation, risk assessment and appraisal, which deems that land within the development footprint to be affected by contamination.
</t>
  </si>
  <si>
    <t xml:space="preserve">Site Investigation Report
</t>
  </si>
  <si>
    <t>LE 02</t>
  </si>
  <si>
    <t>Ecological value of site and protection of ecological features</t>
  </si>
  <si>
    <t xml:space="preserve">The site is evaluated using the BREEAM Ecological Risk Evaluation Checklist (Guidance Note 34) confirming that the Foundation route can be used (see Methodology and Definitions).
</t>
  </si>
  <si>
    <t xml:space="preserve">BREEAM Assessor
</t>
  </si>
  <si>
    <t xml:space="preserve">LE02 Results
</t>
  </si>
  <si>
    <t xml:space="preserve"> Survey and evaluation criteria relevant to the chosen route (FOUNDATION)
</t>
  </si>
  <si>
    <t>LE 03</t>
  </si>
  <si>
    <r>
      <t xml:space="preserve">Minimising impact on existing site ecology
</t>
    </r>
    <r>
      <rPr>
        <sz val="10"/>
        <color indexed="12"/>
        <rFont val="Century Gothic"/>
        <family val="2"/>
      </rPr>
      <t>ONE CREDIT MANDATORY FOR VERY GOOD, EXCELLENT AND OUTSTANDING</t>
    </r>
  </si>
  <si>
    <t xml:space="preserve">Further planning to avoid and manage negative ecological impacts on-site is carried out (see Methodology) early enough to influence the concept design and design brief as well as site preparation planning (typically Concept Design stage).
Negative impacts from site preparation and construction works are managed according to the mitigation hierarchy (see Methodology on the next page) and no overall loss (see Definitions) of ecological value has occurred.
</t>
  </si>
  <si>
    <t xml:space="preserve">Contractor
BREEAM Assessor
</t>
  </si>
  <si>
    <t xml:space="preserve">Confirmation of no ecological loss (Letter).
</t>
  </si>
  <si>
    <t>LE 04</t>
  </si>
  <si>
    <t>Enhancing site ecology</t>
  </si>
  <si>
    <t xml:space="preserve"> Locally relevant ecological measures have been implemented that enhance the site's ecological value. The measures adopted are based on (see Methodology);
a  Recommendations from recognised ‘local’ ecological expertise and specialist input and guidance.
b  Input from the project team in collaboration with representative stakeholders and data collated as part of ‘Determining ecological outcomes’ in LE 02.
</t>
  </si>
  <si>
    <t xml:space="preserve">Contractor
</t>
  </si>
  <si>
    <t xml:space="preserve">Confirmation of measures implemented
</t>
  </si>
  <si>
    <t>LE 05</t>
  </si>
  <si>
    <t>Long term impact on biodiversity</t>
  </si>
  <si>
    <t xml:space="preserve">Measures  have been implemented to manage and maintain ecology throughout the project. These measures are based on input from the project team in collaboration with representative stakeholders and data collated as part of the ‘Determining ecological outcomes’ in LE 02 (see Methodology). To ensure the optimal ecological outcomes agreed in LE 02 are met in-practice, these measures must monitor and review the effectiveness of the mitigation and enhancement measures in place for LE 03 &amp; LE 04 to ensure they are implemented.
</t>
  </si>
  <si>
    <t>Pol 01</t>
  </si>
  <si>
    <t>Impact of refrigerants</t>
  </si>
  <si>
    <t>The direct effect life cycle CO₂ equivalent emissions (DELC) of ≤100 CO₂-eq/kW. For systems which provide cooling and heating, the worst performing output based on the lower of kW cooling output and kW heating output is used to complete the calculation.
All systems are hermetically sealed or only use environmentally benign refrigerants</t>
  </si>
  <si>
    <t xml:space="preserve">M&amp;E Contractor
</t>
  </si>
  <si>
    <t xml:space="preserve">Specification
</t>
  </si>
  <si>
    <t>Pol 02</t>
  </si>
  <si>
    <t>Local air quality</t>
  </si>
  <si>
    <t xml:space="preserve">All heating and hot water is supplied by non-combustion systems. For example, only powered by electricity.
</t>
  </si>
  <si>
    <t>Pol 03</t>
  </si>
  <si>
    <t>Surface water run-off</t>
  </si>
  <si>
    <t xml:space="preserve">Has a site specific flood risk assessment confirmed the site of being at a low or medium/high risk of flooding? </t>
  </si>
  <si>
    <t>DRAINAGE ENGINEER</t>
  </si>
  <si>
    <t xml:space="preserve">Flood risk assessment, 
</t>
  </si>
  <si>
    <t>Will an appropriate consultant confirm that the criteria for the peak rate of run-off from site to watercourses are met?</t>
  </si>
  <si>
    <t>Calculations/reports/drawings to show drainage strategy - investigate which surface water run off credits can be achieved. 
Drainage specialist's CV/qualifications</t>
  </si>
  <si>
    <t>Will an appropriate consultant confirm that the criteria for run-off volume will be met, and that flooding will not occur in the event of location drainage system failure?</t>
  </si>
  <si>
    <t xml:space="preserve">Calculations/reports/drawings to show drainage strategy - investigate which surface water run off credits can be achieved. </t>
  </si>
  <si>
    <t>Will the site meet the criteria for minimising water course pollution?</t>
  </si>
  <si>
    <t>Pol 04</t>
  </si>
  <si>
    <t>Reduction of night time light pollution</t>
  </si>
  <si>
    <t xml:space="preserve">Has external lighting pollution been eliminated through effective design that removes the need for external lighting without adversely affecting the safety and security of the site and its users? 
Alternatively, does the lighting strategy comply with the BREEAM requirements for the reduction of night time pollution?
1. The external lighting strategy has been designed in compliance with Table 2 (and its accompanying notes) of the ILP Guidance notes for the reduction of obtrusive light, 2011
2. All external lighting (except for safety and security lighting) can be automatically switched off between 23:00 and 07:00.
3. If safety or security lighting is provided and will be used between 23:00 and 07:00, this part of the lighting system complies with the lower levels of lighting recommended during these hours in Table 2 of the ILP’s Guidance notes.
4. Illuminated advertisements, where specified, must be designed in compliance with ILP PLG 05 The Brightness of Illuminated Advertisements
</t>
  </si>
  <si>
    <t>Spec, letter, drawings</t>
  </si>
  <si>
    <t>Pol 05</t>
  </si>
  <si>
    <t>Reduction of noise pollution</t>
  </si>
  <si>
    <t xml:space="preserve">Are there any noise-sensitive areas or buildings within an 800m radius of the assessed development? 
Where noise-sensitive buildings/areas are present, will a noise impact assessment be conducted in compliance with BS 7445 to measure  / determine the existing background noise levels and the most exposed/sensitive development and the rating noise level resulting from the new noise source.
The noise level from the proposed site/building, as measured in the locality of the nearest or most exposed noise-sensitive development, must have a difference no greater than +5dB during the day (07:00 to 23:00) and +3dB at night (23:00 to 07:00) compared to the background noise level. Where the noise levels will be greater, measures must be installed to attenuate this at its source.
</t>
  </si>
  <si>
    <t xml:space="preserve">ACOUSTICIAN </t>
  </si>
  <si>
    <t>Map of local area highlighting noise sensitive buildings.
Acoustic report 
Confirmation that acoustician is suitably qualified.
Letter confirming mitigation measures to be implemented (if applicable).</t>
  </si>
  <si>
    <t>Man 03</t>
  </si>
  <si>
    <t>Responsible construction practices</t>
  </si>
  <si>
    <t>Will a final score of at least 40 be achieved, where no individual sub-section receiving a score of less than 7?</t>
  </si>
  <si>
    <t>Letter, specification, contract</t>
  </si>
  <si>
    <t>Aftercare</t>
  </si>
  <si>
    <t xml:space="preserve">Will there be operational infrastructure and resources in place to co-ordinate the following activities at quarterly intervals for the first three years of building occupation: collection of occupant satisfaction, energy consumption and water consumption data?
Will the analysis of this data be used to make any necessary adjustments to systems controls or to inform building user behaviours?
Will targets for reducing water and energy consumption be set and monitored?
Will the 'lessons learned' be fed back to the design team and developer for use in future projects?
Will the actual annual building energy, water consumption and occupant satisfaction data be provided to the BRE?
</t>
  </si>
  <si>
    <t xml:space="preserve">CLIENT </t>
  </si>
  <si>
    <t>Letter, spec, contract</t>
  </si>
  <si>
    <t xml:space="preserve">Will the daylighting criteria for exemplary level performance be met, as outlined in either Table 15 of the BREEAM guidance manual?
</t>
  </si>
  <si>
    <t>Daylight calculations</t>
  </si>
  <si>
    <r>
      <t>One credit: 
Will the formaldehyde emission levels have been measured and found to be less than or equal to 0.06mg/m</t>
    </r>
    <r>
      <rPr>
        <vertAlign val="superscript"/>
        <sz val="10"/>
        <rFont val="Century Gothic"/>
        <family val="2"/>
      </rPr>
      <t>3</t>
    </r>
    <r>
      <rPr>
        <sz val="10"/>
        <rFont val="Century Gothic"/>
        <family val="2"/>
      </rPr>
      <t xml:space="preserve"> air in accordance with the approved testing standards in Table - 18.
Two credits: 
Will the formaldehyde emission levels have been measured and found to be less than or equal to 0.01mg/m</t>
    </r>
    <r>
      <rPr>
        <vertAlign val="superscript"/>
        <sz val="10"/>
        <rFont val="Century Gothic"/>
        <family val="2"/>
      </rPr>
      <t>3</t>
    </r>
    <r>
      <rPr>
        <sz val="10"/>
        <rFont val="Century Gothic"/>
        <family val="2"/>
      </rPr>
      <t xml:space="preserve"> air in accordance with the approved testing standards in Table - 18.
</t>
    </r>
  </si>
  <si>
    <t>ARCHITECT/CONTRACTOR</t>
  </si>
  <si>
    <t>Letter, specification</t>
  </si>
  <si>
    <t>Reduction of energy use and carbon emissions</t>
  </si>
  <si>
    <r>
      <t>Up to four credits are available where the building achieves an EPRNC≥ 0.9 and zero net regulated CO</t>
    </r>
    <r>
      <rPr>
        <vertAlign val="subscript"/>
        <sz val="10"/>
        <rFont val="Century Gothic"/>
        <family val="2"/>
      </rPr>
      <t xml:space="preserve">2 </t>
    </r>
    <r>
      <rPr>
        <sz val="10"/>
        <rFont val="Century Gothic"/>
        <family val="2"/>
      </rPr>
      <t xml:space="preserve">emissions. An equivalent percentage of the buildings modelled ‘regulated’ operational energy consumption, as stipulated below, must be generated by carbon neutral onsite or near-site sources and used to meet energy demand from ‘unregulated’ building systems or processes: 
1 innovation credit - 10%
2 innovation credits - 20%
3 innovation credits - 50%
4 innovation credits - 80%
5 innovation credits &gt;100%
5 innovation credits can be awarded where the building is ‘carbon negative’ in terms of its total modelled operational energy consumption, including regulated and unregulated energy. </t>
    </r>
  </si>
  <si>
    <t>Building Regulations output document. 
Evidence confirming : 
1. Total carbon neutral energy generation (kWh/yr)
2. Source of the carbon neutral energy 3. Calculated estimate of energy consumption from unregulated systems/process (kWh/yr) (required only if confirming carbon negative status).
4. Calculated estimate of exported energy surplus (required only if confirming carbon negative status).</t>
  </si>
  <si>
    <t xml:space="preserve">Wat 01 </t>
  </si>
  <si>
    <t>Water consumption</t>
  </si>
  <si>
    <t>This credit is awarded where there is a 65% improvement in water consumption over the notional baseline.</t>
  </si>
  <si>
    <r>
      <t xml:space="preserve">ARCHITECT
</t>
    </r>
    <r>
      <rPr>
        <b/>
        <sz val="10"/>
        <rFont val="Century Gothic"/>
        <family val="2"/>
      </rPr>
      <t>AND/OR</t>
    </r>
    <r>
      <rPr>
        <sz val="10"/>
        <rFont val="Century Gothic"/>
        <family val="2"/>
      </rPr>
      <t xml:space="preserve">
M&amp;E </t>
    </r>
  </si>
  <si>
    <t>Letter, specification, manufacturer's literature</t>
  </si>
  <si>
    <t>Route 1: Using the Green Guide to Specification (elemental approach - one credit): Does the building achieve at least 2 more points in addition to the maximum credits under Mat 01 (where assessing at least 4 building elements) or at least 1 additional point where assessing fewer than 4 building elements? 
Route 2: Using compliant life cycle assessment software tools (whole building approach - two credits): Has the design team used an IMPACT compliant software tool to measure the environmental impact of the building and have they submitted a BIM model from this tool?</t>
  </si>
  <si>
    <r>
      <t xml:space="preserve">ARCHITECT
</t>
    </r>
    <r>
      <rPr>
        <b/>
        <sz val="10"/>
        <rFont val="Century Gothic"/>
        <family val="2"/>
      </rPr>
      <t>AND/OR</t>
    </r>
    <r>
      <rPr>
        <sz val="10"/>
        <rFont val="Century Gothic"/>
        <family val="2"/>
      </rPr>
      <t xml:space="preserve">
LCA ASSESSOR </t>
    </r>
  </si>
  <si>
    <t>As per issue Mat 01
Copy of software output.</t>
  </si>
  <si>
    <t>Responsible sourcing of materials</t>
  </si>
  <si>
    <t xml:space="preserve">The credit can be awarded where at least 70% of the Responsible Sourced Materials credits are awarded. </t>
  </si>
  <si>
    <t>Mat 03 calculator tool</t>
  </si>
  <si>
    <t>Construction site waste management</t>
  </si>
  <si>
    <r>
      <t>This credit is awarded where:
- ≤1.6m</t>
    </r>
    <r>
      <rPr>
        <vertAlign val="superscript"/>
        <sz val="10"/>
        <rFont val="Century Gothic"/>
        <family val="2"/>
      </rPr>
      <t>3</t>
    </r>
    <r>
      <rPr>
        <sz val="10"/>
        <rFont val="Century Gothic"/>
        <family val="2"/>
      </rPr>
      <t xml:space="preserve"> / ≤1.9 tonnes of waste is generated per 100m</t>
    </r>
    <r>
      <rPr>
        <vertAlign val="superscript"/>
        <sz val="10"/>
        <rFont val="Century Gothic"/>
        <family val="2"/>
      </rPr>
      <t>2</t>
    </r>
    <r>
      <rPr>
        <sz val="10"/>
        <rFont val="Century Gothic"/>
        <family val="2"/>
      </rPr>
      <t xml:space="preserve"> gross internal floor area. 
- at least 85% volume / 90% tonnage of non-demolition waste is diverted from landfill; at least 85% volume / 95% tonnage of demolition waste is diverted from landfill; and at least 95% volume / 95% tonnage of excavation waste is diverted from landfill.
All key waste groups must be identified for diversion from landfill in the CRMP.</t>
    </r>
  </si>
  <si>
    <t>As per issue Wst 01</t>
  </si>
  <si>
    <t>Does the percentage of high-grade aggregate that is recycled and/or secondary aggregate specified in each application meet the exemplary level requirements?
The total amount of recycled/secondary aggregate specified must be &gt;35% of the total high grade aggregate specified, and must be construction, demolition of excavation waste or secondary aggregates obtained from a non-construction post-consumer industrial by-product source.</t>
  </si>
  <si>
    <t>As per issue Wst 02</t>
  </si>
  <si>
    <t>Have the following structural and fabric resilience issues been achieved:
- Criterion 6 in the second credit of issue Hea 04
- Ene 01 - at least 8 credits have been achieved
- Ene 04: Passive design analysis credit
- Wat 01: At least 3 credits achieved
- Mat 05: criterion 2 relating to material degradation in this issue
- Pol 03: At least 1 credit achieved for flood risk and 2 credits for surface water runoff.</t>
  </si>
  <si>
    <t xml:space="preserve">VARIOUS MEMBERS OF THE DESIGN TEAM- ASSESSOR TO CONFIRM </t>
  </si>
  <si>
    <t>See relevant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</si>
</sst>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0.0%"/>
  </numFmts>
  <fonts count="29">
    <font>
      <sz val="10"/>
      <name val="Arial"/>
    </font>
    <font>
      <sz val="10"/>
      <name val="Arial"/>
      <family val="2"/>
    </font>
    <font>
      <u/>
      <sz val="7.5"/>
      <color indexed="12"/>
      <name val="Arial"/>
      <family val="2"/>
    </font>
    <font>
      <sz val="8"/>
      <name val="Arial"/>
      <family val="2"/>
    </font>
    <font>
      <sz val="10.5"/>
      <name val="Century Gothic"/>
      <family val="2"/>
    </font>
    <font>
      <b/>
      <sz val="9"/>
      <color indexed="81"/>
      <name val="Tahoma"/>
      <family val="2"/>
    </font>
    <font>
      <sz val="14"/>
      <name val="Century Gothic"/>
      <family val="2"/>
    </font>
    <font>
      <sz val="10"/>
      <name val="Century Gothic"/>
      <family val="2"/>
    </font>
    <font>
      <b/>
      <sz val="12"/>
      <name val="Century Gothic"/>
      <family val="2"/>
    </font>
    <font>
      <b/>
      <sz val="10"/>
      <name val="Century Gothic"/>
      <family val="2"/>
    </font>
    <font>
      <b/>
      <sz val="10"/>
      <color indexed="10"/>
      <name val="Century Gothic"/>
      <family val="2"/>
    </font>
    <font>
      <b/>
      <sz val="10"/>
      <color indexed="12"/>
      <name val="Century Gothic"/>
      <family val="2"/>
    </font>
    <font>
      <b/>
      <sz val="14"/>
      <name val="Century Gothic"/>
      <family val="2"/>
    </font>
    <font>
      <sz val="10"/>
      <color indexed="12"/>
      <name val="Century Gothic"/>
      <family val="2"/>
    </font>
    <font>
      <sz val="10"/>
      <color indexed="10"/>
      <name val="Century Gothic"/>
      <family val="2"/>
    </font>
    <font>
      <vertAlign val="subscript"/>
      <sz val="10"/>
      <name val="Century Gothic"/>
      <family val="2"/>
    </font>
    <font>
      <vertAlign val="superscript"/>
      <sz val="10"/>
      <name val="Century Gothic"/>
      <family val="2"/>
    </font>
    <font>
      <sz val="8"/>
      <name val="Century Gothic"/>
      <family val="2"/>
    </font>
    <font>
      <b/>
      <sz val="14"/>
      <color indexed="10"/>
      <name val="Century Gothic"/>
      <family val="2"/>
    </font>
    <font>
      <u/>
      <sz val="7.5"/>
      <color indexed="12"/>
      <name val="Century Gothic"/>
      <family val="2"/>
    </font>
    <font>
      <i/>
      <sz val="11"/>
      <color rgb="FF7F7F7F"/>
      <name val="Calibri"/>
      <family val="2"/>
      <scheme val="minor"/>
    </font>
    <font>
      <sz val="9"/>
      <color theme="1" tint="0.34998626667073579"/>
      <name val="Century Gothic"/>
      <family val="2"/>
    </font>
    <font>
      <sz val="10"/>
      <color rgb="FF0000FF"/>
      <name val="Century Gothic"/>
      <family val="2"/>
    </font>
    <font>
      <b/>
      <sz val="10"/>
      <color theme="1"/>
      <name val="Century Gothic"/>
      <family val="2"/>
    </font>
    <font>
      <sz val="10"/>
      <color theme="0"/>
      <name val="Century Gothic"/>
      <family val="2"/>
    </font>
    <font>
      <i/>
      <sz val="11"/>
      <color rgb="FF7F7F7F"/>
      <name val="Century Gothic"/>
      <family val="2"/>
    </font>
    <font>
      <sz val="10"/>
      <color rgb="FFFF0000"/>
      <name val="Century Gothic"/>
      <family val="2"/>
    </font>
    <font>
      <sz val="10"/>
      <color rgb="FF00B0F0"/>
      <name val="Century Gothic"/>
      <family val="2"/>
    </font>
    <font>
      <sz val="10"/>
      <color rgb="FFFFFF00"/>
      <name val="Century Gothic"/>
      <family val="2"/>
    </font>
  </fonts>
  <fills count="15">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indexed="22"/>
        <bgColor indexed="64"/>
      </patternFill>
    </fill>
    <fill>
      <patternFill patternType="solid">
        <fgColor theme="0" tint="-0.499984740745262"/>
        <bgColor indexed="64"/>
      </patternFill>
    </fill>
    <fill>
      <patternFill patternType="solid">
        <fgColor rgb="FF67E72D"/>
        <bgColor indexed="64"/>
      </patternFill>
    </fill>
    <fill>
      <patternFill patternType="solid">
        <fgColor rgb="FFFB7A05"/>
        <bgColor indexed="64"/>
      </patternFill>
    </fill>
    <fill>
      <patternFill patternType="solid">
        <fgColor rgb="FFF7FBF3"/>
        <bgColor indexed="64"/>
      </patternFill>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thin">
        <color indexed="64"/>
      </left>
      <right style="medium">
        <color indexed="64"/>
      </right>
      <top/>
      <bottom/>
      <diagonal/>
    </border>
    <border>
      <left/>
      <right/>
      <top style="thin">
        <color indexed="64"/>
      </top>
      <bottom style="medium">
        <color indexed="64"/>
      </bottom>
      <diagonal/>
    </border>
    <border>
      <left/>
      <right/>
      <top style="medium">
        <color indexed="64"/>
      </top>
      <bottom style="medium">
        <color indexed="64"/>
      </bottom>
      <diagonal/>
    </border>
  </borders>
  <cellStyleXfs count="5">
    <xf numFmtId="0" fontId="0" fillId="0" borderId="0"/>
    <xf numFmtId="0" fontId="20"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cellStyleXfs>
  <cellXfs count="423">
    <xf numFmtId="0" fontId="0" fillId="0" borderId="0" xfId="0"/>
    <xf numFmtId="0" fontId="4" fillId="2" borderId="0" xfId="0" applyFont="1" applyFill="1" applyAlignment="1">
      <alignment horizontal="justify"/>
    </xf>
    <xf numFmtId="0" fontId="6" fillId="2" borderId="0" xfId="0" applyFont="1" applyFill="1" applyAlignment="1">
      <alignment wrapText="1"/>
    </xf>
    <xf numFmtId="0" fontId="7" fillId="2" borderId="0" xfId="0" applyFont="1" applyFill="1"/>
    <xf numFmtId="0" fontId="7" fillId="0" borderId="0" xfId="0" applyFont="1"/>
    <xf numFmtId="0" fontId="21" fillId="0" borderId="54" xfId="0" applyFont="1" applyBorder="1" applyAlignment="1">
      <alignment vertical="center" wrapText="1"/>
    </xf>
    <xf numFmtId="14" fontId="21" fillId="0" borderId="54" xfId="0" applyNumberFormat="1" applyFont="1" applyBorder="1" applyAlignment="1">
      <alignment horizontal="left" vertical="center" wrapText="1"/>
    </xf>
    <xf numFmtId="0" fontId="7" fillId="2" borderId="0" xfId="0" applyFont="1" applyFill="1" applyAlignment="1">
      <alignment horizontal="left" vertical="top" wrapText="1"/>
    </xf>
    <xf numFmtId="0" fontId="7" fillId="3" borderId="0" xfId="0" applyFont="1" applyFill="1"/>
    <xf numFmtId="0" fontId="7" fillId="5" borderId="0" xfId="0" applyFont="1" applyFill="1"/>
    <xf numFmtId="0" fontId="7" fillId="6" borderId="0" xfId="0" applyFont="1" applyFill="1"/>
    <xf numFmtId="0" fontId="7" fillId="7" borderId="0" xfId="0" applyFont="1" applyFill="1"/>
    <xf numFmtId="0" fontId="9" fillId="8" borderId="1" xfId="0" applyFont="1" applyFill="1" applyBorder="1" applyAlignment="1">
      <alignment horizontal="left" wrapText="1"/>
    </xf>
    <xf numFmtId="0" fontId="9" fillId="0" borderId="1" xfId="0" applyFont="1" applyBorder="1" applyAlignment="1">
      <alignment horizontal="center" vertical="center" textRotation="90" wrapText="1"/>
    </xf>
    <xf numFmtId="0" fontId="9" fillId="8" borderId="1" xfId="0" applyFont="1" applyFill="1" applyBorder="1" applyAlignment="1">
      <alignment horizontal="center" vertical="center" textRotation="90" wrapText="1"/>
    </xf>
    <xf numFmtId="0" fontId="7" fillId="0" borderId="1" xfId="0" applyFont="1" applyBorder="1" applyAlignment="1">
      <alignment horizontal="left" vertical="center" wrapText="1"/>
    </xf>
    <xf numFmtId="166" fontId="7"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9" fontId="7" fillId="0" borderId="2"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center"/>
    </xf>
    <xf numFmtId="10" fontId="9" fillId="0" borderId="2" xfId="0" applyNumberFormat="1" applyFont="1" applyBorder="1" applyAlignment="1">
      <alignment horizontal="center" vertical="center" wrapText="1"/>
    </xf>
    <xf numFmtId="0" fontId="7" fillId="0" borderId="4" xfId="0" applyFont="1" applyBorder="1"/>
    <xf numFmtId="10" fontId="9"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7" fillId="0" borderId="5" xfId="0" applyFont="1" applyBorder="1"/>
    <xf numFmtId="0" fontId="7" fillId="0" borderId="5" xfId="0" applyFont="1" applyBorder="1" applyAlignment="1">
      <alignment horizontal="center"/>
    </xf>
    <xf numFmtId="0" fontId="10" fillId="0" borderId="0" xfId="0" applyFont="1" applyAlignment="1">
      <alignment horizontal="center" vertical="center" wrapText="1"/>
    </xf>
    <xf numFmtId="0" fontId="7" fillId="8" borderId="0" xfId="0" applyFont="1" applyFill="1"/>
    <xf numFmtId="0" fontId="7" fillId="8" borderId="0" xfId="0" applyFont="1" applyFill="1" applyAlignment="1">
      <alignment horizontal="right"/>
    </xf>
    <xf numFmtId="0" fontId="7" fillId="8" borderId="0" xfId="0" applyFont="1" applyFill="1" applyAlignment="1">
      <alignment horizontal="left"/>
    </xf>
    <xf numFmtId="0" fontId="9" fillId="8"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9" fillId="0" borderId="6"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8" xfId="0" applyNumberFormat="1" applyFont="1" applyBorder="1" applyAlignment="1">
      <alignment horizontal="left" vertical="center" wrapText="1"/>
    </xf>
    <xf numFmtId="49" fontId="9" fillId="0" borderId="9" xfId="0" applyNumberFormat="1" applyFont="1" applyBorder="1" applyAlignment="1">
      <alignment horizontal="left" vertical="center"/>
    </xf>
    <xf numFmtId="49" fontId="7" fillId="9" borderId="10" xfId="0" applyNumberFormat="1" applyFont="1" applyFill="1" applyBorder="1" applyAlignment="1">
      <alignment vertical="top" wrapText="1"/>
    </xf>
    <xf numFmtId="49" fontId="7" fillId="9" borderId="11" xfId="0" applyNumberFormat="1" applyFont="1" applyFill="1" applyBorder="1" applyAlignment="1">
      <alignment vertical="top" wrapText="1"/>
    </xf>
    <xf numFmtId="49" fontId="7" fillId="9" borderId="12" xfId="0" applyNumberFormat="1" applyFont="1" applyFill="1" applyBorder="1" applyAlignment="1">
      <alignment vertical="top" wrapText="1"/>
    </xf>
    <xf numFmtId="0" fontId="7" fillId="9" borderId="12" xfId="0" applyFont="1" applyFill="1" applyBorder="1" applyAlignment="1">
      <alignment horizontal="center" vertical="top" wrapText="1"/>
    </xf>
    <xf numFmtId="49" fontId="7" fillId="5" borderId="1" xfId="0" applyNumberFormat="1" applyFont="1" applyFill="1" applyBorder="1" applyAlignment="1">
      <alignment horizontal="left" vertical="top" wrapText="1"/>
    </xf>
    <xf numFmtId="49" fontId="7" fillId="0" borderId="3" xfId="0" applyNumberFormat="1" applyFont="1" applyBorder="1" applyAlignment="1">
      <alignment horizontal="left" vertical="top" wrapText="1"/>
    </xf>
    <xf numFmtId="0" fontId="7" fillId="10" borderId="1" xfId="0" applyFont="1" applyFill="1" applyBorder="1" applyAlignment="1">
      <alignment horizontal="left" vertical="top" wrapText="1"/>
    </xf>
    <xf numFmtId="1" fontId="7" fillId="10" borderId="1" xfId="0" applyNumberFormat="1" applyFont="1" applyFill="1" applyBorder="1" applyAlignment="1">
      <alignment horizontal="right" vertical="top" wrapText="1"/>
    </xf>
    <xf numFmtId="0" fontId="7" fillId="10" borderId="3" xfId="0" applyFont="1" applyFill="1" applyBorder="1" applyAlignment="1">
      <alignment horizontal="left" vertical="top" wrapText="1"/>
    </xf>
    <xf numFmtId="1" fontId="7" fillId="10" borderId="3" xfId="0" applyNumberFormat="1" applyFont="1" applyFill="1" applyBorder="1" applyAlignment="1">
      <alignment horizontal="right" vertical="top" wrapText="1"/>
    </xf>
    <xf numFmtId="0" fontId="7" fillId="0" borderId="3" xfId="0" applyFont="1" applyBorder="1" applyAlignment="1">
      <alignment horizontal="left" vertical="top" wrapText="1"/>
    </xf>
    <xf numFmtId="1" fontId="7" fillId="0" borderId="3" xfId="0" applyNumberFormat="1" applyFont="1" applyBorder="1" applyAlignment="1">
      <alignment horizontal="right" vertical="top" wrapText="1"/>
    </xf>
    <xf numFmtId="0" fontId="22" fillId="0" borderId="3" xfId="0" applyFont="1" applyBorder="1" applyAlignment="1">
      <alignment horizontal="left" vertical="top" wrapText="1"/>
    </xf>
    <xf numFmtId="165" fontId="7" fillId="5" borderId="1" xfId="0" applyNumberFormat="1" applyFont="1" applyFill="1" applyBorder="1" applyAlignment="1">
      <alignment horizontal="center" vertical="top" wrapText="1"/>
    </xf>
    <xf numFmtId="49" fontId="7" fillId="5" borderId="17" xfId="0" applyNumberFormat="1" applyFont="1" applyFill="1" applyBorder="1" applyAlignment="1">
      <alignment horizontal="left" vertical="top" wrapText="1"/>
    </xf>
    <xf numFmtId="0" fontId="7" fillId="0" borderId="3" xfId="3" applyFont="1" applyBorder="1" applyAlignment="1">
      <alignment horizontal="left" vertical="top" wrapText="1"/>
    </xf>
    <xf numFmtId="49" fontId="7" fillId="5" borderId="19" xfId="0" applyNumberFormat="1" applyFont="1" applyFill="1" applyBorder="1" applyAlignment="1">
      <alignment horizontal="left" vertical="top" wrapText="1"/>
    </xf>
    <xf numFmtId="165" fontId="7" fillId="5" borderId="19" xfId="0" applyNumberFormat="1" applyFont="1" applyFill="1" applyBorder="1" applyAlignment="1">
      <alignment horizontal="center" vertical="top" wrapText="1"/>
    </xf>
    <xf numFmtId="49" fontId="7" fillId="5" borderId="20" xfId="0" applyNumberFormat="1" applyFont="1" applyFill="1" applyBorder="1" applyAlignment="1">
      <alignment horizontal="left" vertical="top" wrapText="1"/>
    </xf>
    <xf numFmtId="49" fontId="12" fillId="8" borderId="23" xfId="0" applyNumberFormat="1" applyFont="1" applyFill="1" applyBorder="1" applyAlignment="1">
      <alignment vertical="center"/>
    </xf>
    <xf numFmtId="49" fontId="12" fillId="8" borderId="24" xfId="0" applyNumberFormat="1" applyFont="1" applyFill="1" applyBorder="1" applyAlignment="1">
      <alignment vertical="center" wrapText="1"/>
    </xf>
    <xf numFmtId="49" fontId="12" fillId="8" borderId="25" xfId="0" applyNumberFormat="1" applyFont="1" applyFill="1" applyBorder="1" applyAlignment="1">
      <alignment vertical="center" wrapText="1"/>
    </xf>
    <xf numFmtId="49" fontId="12" fillId="8" borderId="26" xfId="0" applyNumberFormat="1" applyFont="1" applyFill="1" applyBorder="1" applyAlignment="1">
      <alignment vertical="center" wrapText="1"/>
    </xf>
    <xf numFmtId="49" fontId="12" fillId="8" borderId="27" xfId="0" applyNumberFormat="1" applyFont="1" applyFill="1" applyBorder="1" applyAlignment="1">
      <alignment vertical="center" wrapText="1"/>
    </xf>
    <xf numFmtId="49" fontId="12" fillId="8" borderId="28" xfId="0" applyNumberFormat="1" applyFont="1" applyFill="1" applyBorder="1" applyAlignment="1">
      <alignment vertical="center" wrapText="1"/>
    </xf>
    <xf numFmtId="49" fontId="9" fillId="0" borderId="29"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0" fontId="7" fillId="9" borderId="10" xfId="0" applyFont="1" applyFill="1" applyBorder="1" applyAlignment="1">
      <alignment vertical="top"/>
    </xf>
    <xf numFmtId="0" fontId="7" fillId="9" borderId="11" xfId="0" applyFont="1" applyFill="1" applyBorder="1" applyAlignment="1">
      <alignment vertical="top"/>
    </xf>
    <xf numFmtId="0" fontId="7" fillId="9" borderId="12" xfId="0" applyFont="1" applyFill="1" applyBorder="1" applyAlignment="1">
      <alignment vertical="top"/>
    </xf>
    <xf numFmtId="0" fontId="7" fillId="9" borderId="13" xfId="0" applyFont="1" applyFill="1" applyBorder="1" applyAlignment="1">
      <alignment vertical="top"/>
    </xf>
    <xf numFmtId="0" fontId="7" fillId="0" borderId="22" xfId="0" applyFont="1" applyBorder="1" applyAlignment="1">
      <alignment vertical="top"/>
    </xf>
    <xf numFmtId="0" fontId="7" fillId="0" borderId="1" xfId="0" applyFont="1" applyBorder="1" applyAlignment="1">
      <alignment horizontal="left" vertical="top" wrapText="1"/>
    </xf>
    <xf numFmtId="0" fontId="7" fillId="0" borderId="1" xfId="0" applyFont="1" applyBorder="1" applyAlignment="1">
      <alignment horizontal="left" vertical="top"/>
    </xf>
    <xf numFmtId="1" fontId="7" fillId="0" borderId="1" xfId="0" applyNumberFormat="1" applyFont="1" applyBorder="1" applyAlignment="1">
      <alignment horizontal="right" vertical="top" wrapText="1"/>
    </xf>
    <xf numFmtId="1" fontId="7" fillId="0" borderId="1" xfId="0" applyNumberFormat="1" applyFont="1" applyBorder="1" applyAlignment="1">
      <alignment horizontal="right" vertical="top"/>
    </xf>
    <xf numFmtId="1" fontId="7" fillId="0" borderId="1" xfId="0" applyNumberFormat="1" applyFont="1" applyBorder="1" applyAlignment="1">
      <alignment horizontal="left" vertical="top"/>
    </xf>
    <xf numFmtId="0" fontId="7" fillId="0" borderId="14" xfId="0" applyFont="1" applyBorder="1" applyAlignment="1">
      <alignment horizontal="left" vertical="top" wrapText="1"/>
    </xf>
    <xf numFmtId="0" fontId="7" fillId="0" borderId="3" xfId="0" applyFont="1" applyBorder="1" applyAlignment="1">
      <alignment horizontal="left" vertical="top"/>
    </xf>
    <xf numFmtId="1" fontId="7" fillId="0" borderId="14" xfId="0" applyNumberFormat="1" applyFont="1" applyBorder="1" applyAlignment="1">
      <alignment horizontal="right" vertical="top"/>
    </xf>
    <xf numFmtId="1" fontId="7" fillId="0" borderId="14" xfId="0" applyNumberFormat="1" applyFont="1" applyBorder="1" applyAlignment="1">
      <alignment horizontal="left" vertical="top"/>
    </xf>
    <xf numFmtId="0" fontId="7" fillId="9" borderId="16" xfId="0" applyFont="1" applyFill="1" applyBorder="1" applyAlignment="1">
      <alignment vertical="top"/>
    </xf>
    <xf numFmtId="0" fontId="7" fillId="0" borderId="14" xfId="0" applyFont="1" applyBorder="1" applyAlignment="1">
      <alignment vertical="top"/>
    </xf>
    <xf numFmtId="0" fontId="7" fillId="0" borderId="14" xfId="0" applyFont="1" applyBorder="1" applyAlignment="1">
      <alignment horizontal="left" vertical="top"/>
    </xf>
    <xf numFmtId="0" fontId="7" fillId="5" borderId="1" xfId="0" applyFont="1" applyFill="1" applyBorder="1" applyAlignment="1">
      <alignment horizontal="left" vertical="top" wrapText="1"/>
    </xf>
    <xf numFmtId="1" fontId="7" fillId="5" borderId="1" xfId="0" applyNumberFormat="1" applyFont="1" applyFill="1" applyBorder="1" applyAlignment="1">
      <alignment vertical="top" wrapText="1"/>
    </xf>
    <xf numFmtId="1" fontId="7" fillId="0" borderId="1" xfId="0" applyNumberFormat="1" applyFont="1" applyBorder="1" applyAlignment="1">
      <alignment vertical="top" wrapText="1"/>
    </xf>
    <xf numFmtId="49" fontId="9" fillId="9" borderId="30" xfId="0" applyNumberFormat="1" applyFont="1" applyFill="1" applyBorder="1" applyAlignment="1">
      <alignment horizontal="left" vertical="top" wrapText="1"/>
    </xf>
    <xf numFmtId="1" fontId="7" fillId="0" borderId="3" xfId="0" applyNumberFormat="1" applyFont="1" applyBorder="1" applyAlignment="1">
      <alignment vertical="top" wrapText="1"/>
    </xf>
    <xf numFmtId="0" fontId="7" fillId="0" borderId="19" xfId="0" applyFont="1" applyBorder="1" applyAlignment="1">
      <alignment horizontal="left" vertical="top" wrapText="1"/>
    </xf>
    <xf numFmtId="0" fontId="7" fillId="0" borderId="0" xfId="0" applyFont="1" applyAlignment="1">
      <alignment vertical="top" wrapText="1"/>
    </xf>
    <xf numFmtId="0" fontId="9" fillId="0" borderId="0" xfId="0" applyFont="1" applyAlignment="1">
      <alignment vertical="top" wrapText="1"/>
    </xf>
    <xf numFmtId="49" fontId="9" fillId="9" borderId="31" xfId="0" applyNumberFormat="1" applyFont="1" applyFill="1" applyBorder="1" applyAlignment="1">
      <alignment horizontal="left" vertical="center" wrapText="1"/>
    </xf>
    <xf numFmtId="1" fontId="7" fillId="9" borderId="32" xfId="0" applyNumberFormat="1" applyFont="1" applyFill="1" applyBorder="1" applyAlignment="1">
      <alignment horizontal="right" vertical="center" wrapText="1"/>
    </xf>
    <xf numFmtId="1" fontId="7" fillId="9" borderId="33" xfId="0" applyNumberFormat="1" applyFont="1" applyFill="1" applyBorder="1" applyAlignment="1">
      <alignment horizontal="right" vertical="center" wrapText="1"/>
    </xf>
    <xf numFmtId="1" fontId="7" fillId="9" borderId="34" xfId="0" applyNumberFormat="1" applyFont="1" applyFill="1" applyBorder="1" applyAlignment="1">
      <alignment horizontal="right" vertical="center" wrapText="1"/>
    </xf>
    <xf numFmtId="1" fontId="7" fillId="9" borderId="31" xfId="0" applyNumberFormat="1" applyFont="1" applyFill="1" applyBorder="1" applyAlignment="1">
      <alignment horizontal="right" vertical="center" wrapText="1"/>
    </xf>
    <xf numFmtId="49" fontId="12" fillId="8" borderId="24" xfId="0" applyNumberFormat="1" applyFont="1" applyFill="1" applyBorder="1" applyAlignment="1">
      <alignment vertical="center"/>
    </xf>
    <xf numFmtId="49" fontId="12" fillId="8" borderId="25" xfId="0" applyNumberFormat="1" applyFont="1" applyFill="1" applyBorder="1" applyAlignment="1">
      <alignment vertical="center"/>
    </xf>
    <xf numFmtId="49" fontId="12" fillId="8" borderId="26" xfId="0" applyNumberFormat="1" applyFont="1" applyFill="1" applyBorder="1" applyAlignment="1">
      <alignment vertical="center"/>
    </xf>
    <xf numFmtId="49" fontId="12" fillId="8" borderId="27" xfId="0" applyNumberFormat="1" applyFont="1" applyFill="1" applyBorder="1" applyAlignment="1">
      <alignment vertical="center"/>
    </xf>
    <xf numFmtId="49" fontId="12" fillId="8" borderId="28" xfId="0" applyNumberFormat="1" applyFont="1" applyFill="1" applyBorder="1" applyAlignment="1">
      <alignment vertical="center"/>
    </xf>
    <xf numFmtId="49" fontId="23" fillId="8" borderId="7" xfId="0" applyNumberFormat="1" applyFont="1" applyFill="1" applyBorder="1" applyAlignment="1">
      <alignment horizontal="left" vertical="center" wrapText="1"/>
    </xf>
    <xf numFmtId="0" fontId="7" fillId="9" borderId="10" xfId="0" applyFont="1" applyFill="1" applyBorder="1" applyAlignment="1">
      <alignment vertical="top" wrapText="1"/>
    </xf>
    <xf numFmtId="0" fontId="7" fillId="9" borderId="11" xfId="0" applyFont="1" applyFill="1" applyBorder="1" applyAlignment="1">
      <alignment vertical="top" wrapText="1"/>
    </xf>
    <xf numFmtId="0" fontId="7" fillId="9" borderId="12" xfId="0" applyFont="1" applyFill="1" applyBorder="1" applyAlignment="1">
      <alignment vertical="top" wrapText="1"/>
    </xf>
    <xf numFmtId="1" fontId="7" fillId="0" borderId="14" xfId="0" applyNumberFormat="1" applyFont="1" applyBorder="1" applyAlignment="1">
      <alignment vertical="top" wrapText="1"/>
    </xf>
    <xf numFmtId="49" fontId="9" fillId="10" borderId="21" xfId="0" applyNumberFormat="1" applyFont="1" applyFill="1" applyBorder="1" applyAlignment="1">
      <alignment vertical="top" wrapText="1"/>
    </xf>
    <xf numFmtId="0" fontId="7" fillId="10" borderId="3" xfId="0" applyFont="1" applyFill="1" applyBorder="1" applyAlignment="1">
      <alignment vertical="top" wrapText="1"/>
    </xf>
    <xf numFmtId="1" fontId="7" fillId="10" borderId="1" xfId="0" applyNumberFormat="1" applyFont="1" applyFill="1" applyBorder="1" applyAlignment="1">
      <alignment vertical="top" wrapText="1"/>
    </xf>
    <xf numFmtId="49" fontId="7" fillId="10" borderId="1" xfId="0" applyNumberFormat="1" applyFont="1" applyFill="1" applyBorder="1" applyAlignment="1">
      <alignment horizontal="left" vertical="top" wrapText="1"/>
    </xf>
    <xf numFmtId="165" fontId="7" fillId="10" borderId="1" xfId="0" applyNumberFormat="1" applyFont="1" applyFill="1" applyBorder="1" applyAlignment="1">
      <alignment horizontal="center" vertical="top" wrapText="1"/>
    </xf>
    <xf numFmtId="49" fontId="7" fillId="10" borderId="17" xfId="0" applyNumberFormat="1" applyFont="1" applyFill="1" applyBorder="1" applyAlignment="1">
      <alignment horizontal="left" vertical="top" wrapText="1"/>
    </xf>
    <xf numFmtId="0" fontId="7" fillId="0" borderId="16" xfId="0" applyFont="1" applyBorder="1" applyAlignment="1">
      <alignment vertical="top" wrapText="1"/>
    </xf>
    <xf numFmtId="0" fontId="7" fillId="0" borderId="14" xfId="0" applyFont="1" applyBorder="1" applyAlignment="1">
      <alignment vertical="top" wrapText="1"/>
    </xf>
    <xf numFmtId="49" fontId="9" fillId="5" borderId="30" xfId="0" applyNumberFormat="1" applyFont="1" applyFill="1" applyBorder="1" applyAlignment="1">
      <alignment horizontal="left" vertical="top" wrapText="1"/>
    </xf>
    <xf numFmtId="0" fontId="14" fillId="5" borderId="1" xfId="0" applyFont="1" applyFill="1" applyBorder="1" applyAlignment="1">
      <alignment horizontal="left" vertical="top" wrapText="1"/>
    </xf>
    <xf numFmtId="49" fontId="9" fillId="5" borderId="35" xfId="0" applyNumberFormat="1" applyFont="1" applyFill="1" applyBorder="1" applyAlignment="1">
      <alignment horizontal="left" vertical="top" wrapText="1"/>
    </xf>
    <xf numFmtId="0" fontId="7" fillId="5" borderId="19" xfId="0" applyFont="1" applyFill="1" applyBorder="1" applyAlignment="1">
      <alignment horizontal="left" vertical="top" wrapText="1"/>
    </xf>
    <xf numFmtId="1" fontId="7" fillId="5" borderId="19" xfId="0" applyNumberFormat="1" applyFont="1" applyFill="1" applyBorder="1" applyAlignment="1">
      <alignment vertical="top" wrapText="1"/>
    </xf>
    <xf numFmtId="1" fontId="7" fillId="9" borderId="36" xfId="0" applyNumberFormat="1" applyFont="1" applyFill="1" applyBorder="1" applyAlignment="1">
      <alignment horizontal="right" vertical="center" wrapText="1"/>
    </xf>
    <xf numFmtId="1" fontId="7" fillId="9" borderId="37" xfId="0" applyNumberFormat="1" applyFont="1" applyFill="1" applyBorder="1" applyAlignment="1">
      <alignment horizontal="right" vertical="center" wrapText="1"/>
    </xf>
    <xf numFmtId="1" fontId="7" fillId="9" borderId="38" xfId="0" applyNumberFormat="1" applyFont="1" applyFill="1" applyBorder="1" applyAlignment="1">
      <alignment horizontal="right" vertical="center" wrapText="1"/>
    </xf>
    <xf numFmtId="49" fontId="12" fillId="8" borderId="25" xfId="0" applyNumberFormat="1" applyFont="1" applyFill="1" applyBorder="1" applyAlignment="1">
      <alignment horizontal="left" vertical="center" wrapText="1"/>
    </xf>
    <xf numFmtId="49" fontId="12" fillId="8" borderId="28" xfId="0" applyNumberFormat="1" applyFont="1" applyFill="1" applyBorder="1" applyAlignment="1">
      <alignment horizontal="left" vertical="center" wrapText="1"/>
    </xf>
    <xf numFmtId="49" fontId="7" fillId="0" borderId="1" xfId="0" applyNumberFormat="1" applyFont="1" applyBorder="1" applyAlignment="1">
      <alignment horizontal="left" vertical="top" wrapText="1"/>
    </xf>
    <xf numFmtId="49" fontId="9" fillId="9" borderId="35" xfId="0" applyNumberFormat="1" applyFont="1" applyFill="1" applyBorder="1" applyAlignment="1">
      <alignment horizontal="left" vertical="top" wrapText="1"/>
    </xf>
    <xf numFmtId="1" fontId="7" fillId="0" borderId="19" xfId="0" applyNumberFormat="1" applyFont="1" applyBorder="1" applyAlignment="1">
      <alignment vertical="top" wrapText="1"/>
    </xf>
    <xf numFmtId="14" fontId="7" fillId="0" borderId="0" xfId="0" applyNumberFormat="1" applyFont="1" applyAlignment="1">
      <alignment vertical="top" wrapText="1"/>
    </xf>
    <xf numFmtId="0" fontId="7" fillId="0" borderId="0" xfId="0" quotePrefix="1" applyFont="1" applyAlignment="1">
      <alignment vertical="top" wrapText="1"/>
    </xf>
    <xf numFmtId="0" fontId="7" fillId="0" borderId="0" xfId="0" applyFont="1" applyAlignment="1">
      <alignment vertical="center" wrapText="1"/>
    </xf>
    <xf numFmtId="0" fontId="9" fillId="0" borderId="0" xfId="0" applyFont="1" applyAlignment="1">
      <alignment vertical="center" wrapText="1"/>
    </xf>
    <xf numFmtId="0" fontId="7" fillId="9" borderId="10" xfId="0" applyFont="1" applyFill="1" applyBorder="1" applyAlignment="1">
      <alignment vertical="center" wrapText="1"/>
    </xf>
    <xf numFmtId="0" fontId="7" fillId="9" borderId="11" xfId="0" applyFont="1" applyFill="1" applyBorder="1" applyAlignment="1">
      <alignment vertical="center" wrapText="1"/>
    </xf>
    <xf numFmtId="0" fontId="7" fillId="9" borderId="12" xfId="0" applyFont="1" applyFill="1" applyBorder="1" applyAlignment="1">
      <alignment vertical="center" wrapText="1"/>
    </xf>
    <xf numFmtId="0" fontId="7" fillId="9" borderId="12" xfId="0" applyFont="1" applyFill="1" applyBorder="1" applyAlignment="1">
      <alignment horizontal="center" vertical="center" wrapText="1"/>
    </xf>
    <xf numFmtId="14" fontId="7" fillId="0" borderId="0" xfId="0" applyNumberFormat="1" applyFont="1" applyAlignment="1">
      <alignment vertical="center" wrapText="1"/>
    </xf>
    <xf numFmtId="0" fontId="7" fillId="5" borderId="0" xfId="0" applyFont="1" applyFill="1" applyAlignment="1">
      <alignment vertical="center" wrapText="1"/>
    </xf>
    <xf numFmtId="1" fontId="7" fillId="0" borderId="0" xfId="0" applyNumberFormat="1" applyFont="1" applyAlignment="1">
      <alignment vertical="center" wrapText="1"/>
    </xf>
    <xf numFmtId="164" fontId="7" fillId="0" borderId="0" xfId="0" applyNumberFormat="1" applyFont="1" applyAlignment="1">
      <alignment vertical="center" wrapText="1"/>
    </xf>
    <xf numFmtId="15" fontId="7" fillId="0" borderId="0" xfId="0" applyNumberFormat="1" applyFont="1" applyAlignment="1">
      <alignment vertical="center" wrapText="1"/>
    </xf>
    <xf numFmtId="49" fontId="9" fillId="9" borderId="21" xfId="0" applyNumberFormat="1" applyFont="1" applyFill="1" applyBorder="1" applyAlignment="1">
      <alignment vertical="top" wrapText="1"/>
    </xf>
    <xf numFmtId="49" fontId="7" fillId="0" borderId="3" xfId="0" applyNumberFormat="1" applyFont="1" applyBorder="1" applyAlignment="1">
      <alignment vertical="top" wrapText="1"/>
    </xf>
    <xf numFmtId="1" fontId="7" fillId="5" borderId="3" xfId="0" applyNumberFormat="1" applyFont="1" applyFill="1" applyBorder="1" applyAlignment="1">
      <alignment vertical="top" wrapText="1"/>
    </xf>
    <xf numFmtId="0" fontId="7" fillId="6" borderId="0" xfId="0" applyFont="1" applyFill="1" applyAlignment="1">
      <alignment vertical="center" wrapText="1"/>
    </xf>
    <xf numFmtId="1" fontId="7" fillId="6" borderId="0" xfId="0" applyNumberFormat="1" applyFont="1" applyFill="1" applyAlignment="1">
      <alignment vertical="center" wrapText="1"/>
    </xf>
    <xf numFmtId="164" fontId="7" fillId="6" borderId="0" xfId="0" applyNumberFormat="1" applyFont="1" applyFill="1" applyAlignment="1">
      <alignment vertical="center" wrapText="1"/>
    </xf>
    <xf numFmtId="15" fontId="7" fillId="6" borderId="0" xfId="0" applyNumberFormat="1" applyFont="1" applyFill="1" applyAlignment="1">
      <alignment vertical="center" wrapText="1"/>
    </xf>
    <xf numFmtId="1" fontId="7" fillId="0" borderId="1" xfId="4" applyNumberFormat="1" applyFont="1" applyBorder="1" applyAlignment="1">
      <alignment vertical="top" wrapText="1"/>
    </xf>
    <xf numFmtId="49" fontId="12" fillId="8" borderId="39" xfId="0" applyNumberFormat="1" applyFont="1" applyFill="1" applyBorder="1" applyAlignment="1">
      <alignment vertical="center" wrapText="1"/>
    </xf>
    <xf numFmtId="49" fontId="12" fillId="8" borderId="40" xfId="0" applyNumberFormat="1" applyFont="1" applyFill="1" applyBorder="1" applyAlignment="1">
      <alignment vertical="center" wrapText="1"/>
    </xf>
    <xf numFmtId="49" fontId="9" fillId="0" borderId="41" xfId="0" applyNumberFormat="1" applyFont="1" applyBorder="1" applyAlignment="1">
      <alignment horizontal="left" vertical="center"/>
    </xf>
    <xf numFmtId="0" fontId="7" fillId="9" borderId="42" xfId="0" applyFont="1" applyFill="1" applyBorder="1" applyAlignment="1">
      <alignment horizontal="center" vertical="top" wrapText="1"/>
    </xf>
    <xf numFmtId="49" fontId="7" fillId="0" borderId="14" xfId="0" applyNumberFormat="1" applyFont="1" applyBorder="1" applyAlignment="1">
      <alignment horizontal="left" vertical="top" wrapText="1"/>
    </xf>
    <xf numFmtId="0" fontId="7" fillId="9" borderId="16" xfId="0" applyFont="1" applyFill="1" applyBorder="1" applyAlignment="1">
      <alignment vertical="top" wrapText="1"/>
    </xf>
    <xf numFmtId="0" fontId="7" fillId="11" borderId="0" xfId="0" applyFont="1" applyFill="1" applyAlignment="1">
      <alignment vertical="top" wrapText="1"/>
    </xf>
    <xf numFmtId="0" fontId="7" fillId="12" borderId="0" xfId="0" applyFont="1" applyFill="1" applyAlignment="1">
      <alignment vertical="top" wrapText="1"/>
    </xf>
    <xf numFmtId="0" fontId="7" fillId="7" borderId="0" xfId="0" applyFont="1" applyFill="1" applyAlignment="1">
      <alignment vertical="top" wrapText="1"/>
    </xf>
    <xf numFmtId="1" fontId="7" fillId="0" borderId="0" xfId="0" applyNumberFormat="1" applyFont="1" applyAlignment="1">
      <alignment vertical="top" wrapText="1"/>
    </xf>
    <xf numFmtId="164" fontId="7" fillId="0" borderId="0" xfId="0" applyNumberFormat="1" applyFont="1" applyAlignment="1">
      <alignment vertical="top" wrapText="1"/>
    </xf>
    <xf numFmtId="15" fontId="7" fillId="0" borderId="0" xfId="0" applyNumberFormat="1" applyFont="1" applyAlignment="1">
      <alignment vertical="top" wrapText="1"/>
    </xf>
    <xf numFmtId="49" fontId="17" fillId="5" borderId="17" xfId="0" applyNumberFormat="1" applyFont="1" applyFill="1" applyBorder="1" applyAlignment="1">
      <alignment horizontal="left" vertical="top" wrapText="1"/>
    </xf>
    <xf numFmtId="0" fontId="7" fillId="5" borderId="0" xfId="0" applyFont="1" applyFill="1" applyAlignment="1">
      <alignment vertical="top" wrapText="1"/>
    </xf>
    <xf numFmtId="0" fontId="7" fillId="0" borderId="1" xfId="3" applyFont="1" applyBorder="1" applyAlignment="1">
      <alignment horizontal="left" vertical="top" wrapText="1"/>
    </xf>
    <xf numFmtId="1" fontId="7" fillId="0" borderId="2" xfId="0" applyNumberFormat="1" applyFont="1" applyBorder="1" applyAlignment="1">
      <alignment vertical="top" wrapText="1"/>
    </xf>
    <xf numFmtId="0" fontId="7" fillId="0" borderId="2" xfId="0" applyFont="1" applyBorder="1" applyAlignment="1">
      <alignment horizontal="left" vertical="top" wrapText="1"/>
    </xf>
    <xf numFmtId="1" fontId="7" fillId="0" borderId="45" xfId="0" applyNumberFormat="1" applyFont="1" applyBorder="1" applyAlignment="1">
      <alignment vertical="top" wrapText="1"/>
    </xf>
    <xf numFmtId="0" fontId="7" fillId="8" borderId="0" xfId="0" applyFont="1" applyFill="1" applyAlignment="1">
      <alignment vertical="top" wrapText="1"/>
    </xf>
    <xf numFmtId="0" fontId="7" fillId="10" borderId="0" xfId="0" applyFont="1" applyFill="1" applyAlignment="1">
      <alignment vertical="top" wrapText="1"/>
    </xf>
    <xf numFmtId="0" fontId="7" fillId="6" borderId="0" xfId="0" applyFont="1" applyFill="1" applyAlignment="1">
      <alignment vertical="top" wrapText="1"/>
    </xf>
    <xf numFmtId="0" fontId="7" fillId="0" borderId="0" xfId="0" applyFont="1" applyAlignment="1">
      <alignment horizontal="center"/>
    </xf>
    <xf numFmtId="0" fontId="18" fillId="0" borderId="0" xfId="0" applyFont="1" applyAlignment="1">
      <alignment horizontal="left" vertical="center"/>
    </xf>
    <xf numFmtId="0" fontId="7" fillId="0" borderId="46" xfId="0" applyFont="1" applyBorder="1"/>
    <xf numFmtId="10" fontId="24" fillId="2" borderId="0" xfId="0" applyNumberFormat="1" applyFont="1" applyFill="1"/>
    <xf numFmtId="0" fontId="11" fillId="0" borderId="0" xfId="0" applyFont="1" applyAlignment="1">
      <alignment horizontal="center" vertical="center" wrapText="1"/>
    </xf>
    <xf numFmtId="0" fontId="25" fillId="2" borderId="0" xfId="1" applyFont="1" applyFill="1" applyBorder="1"/>
    <xf numFmtId="0" fontId="25" fillId="0" borderId="0" xfId="1" applyFont="1" applyBorder="1"/>
    <xf numFmtId="0" fontId="7" fillId="2" borderId="47" xfId="0" applyFont="1" applyFill="1" applyBorder="1"/>
    <xf numFmtId="0" fontId="25" fillId="4" borderId="0" xfId="1" applyFont="1" applyFill="1" applyBorder="1"/>
    <xf numFmtId="0" fontId="7" fillId="4" borderId="0" xfId="0" applyFont="1" applyFill="1"/>
    <xf numFmtId="49" fontId="9" fillId="9" borderId="40" xfId="0" applyNumberFormat="1" applyFont="1" applyFill="1" applyBorder="1" applyAlignment="1">
      <alignment horizontal="left" vertical="center" wrapText="1"/>
    </xf>
    <xf numFmtId="14" fontId="7" fillId="0" borderId="0" xfId="0" quotePrefix="1" applyNumberFormat="1" applyFont="1" applyAlignment="1">
      <alignment vertical="top" wrapText="1"/>
    </xf>
    <xf numFmtId="1" fontId="7" fillId="5" borderId="0" xfId="0" applyNumberFormat="1" applyFont="1" applyFill="1" applyAlignment="1">
      <alignment vertical="top" wrapText="1"/>
    </xf>
    <xf numFmtId="164" fontId="7" fillId="5" borderId="0" xfId="0" applyNumberFormat="1" applyFont="1" applyFill="1" applyAlignment="1">
      <alignment vertical="top" wrapText="1"/>
    </xf>
    <xf numFmtId="15" fontId="7" fillId="5" borderId="0" xfId="0" applyNumberFormat="1" applyFont="1" applyFill="1" applyAlignment="1">
      <alignment vertical="top" wrapText="1"/>
    </xf>
    <xf numFmtId="164" fontId="7" fillId="10" borderId="0" xfId="0" applyNumberFormat="1" applyFont="1" applyFill="1" applyAlignment="1">
      <alignment vertical="top" wrapText="1"/>
    </xf>
    <xf numFmtId="15" fontId="7" fillId="10" borderId="0" xfId="0" applyNumberFormat="1" applyFont="1" applyFill="1" applyAlignment="1">
      <alignment vertical="top" wrapText="1"/>
    </xf>
    <xf numFmtId="1" fontId="7" fillId="10" borderId="0" xfId="0" applyNumberFormat="1" applyFont="1" applyFill="1" applyAlignment="1">
      <alignment vertical="top" wrapText="1"/>
    </xf>
    <xf numFmtId="0" fontId="17" fillId="0" borderId="0" xfId="0" applyFont="1" applyAlignment="1">
      <alignment vertical="top" wrapText="1"/>
    </xf>
    <xf numFmtId="1" fontId="7" fillId="7" borderId="0" xfId="0" applyNumberFormat="1" applyFont="1" applyFill="1" applyAlignment="1">
      <alignment vertical="top" wrapText="1"/>
    </xf>
    <xf numFmtId="164" fontId="7" fillId="7" borderId="0" xfId="0" applyNumberFormat="1" applyFont="1" applyFill="1" applyAlignment="1">
      <alignment vertical="top" wrapText="1"/>
    </xf>
    <xf numFmtId="15" fontId="7" fillId="7" borderId="0" xfId="0" applyNumberFormat="1" applyFont="1" applyFill="1" applyAlignment="1">
      <alignment vertical="top" wrapText="1"/>
    </xf>
    <xf numFmtId="0" fontId="7" fillId="10" borderId="0" xfId="0" applyFont="1" applyFill="1" applyAlignment="1">
      <alignment vertical="center" wrapText="1"/>
    </xf>
    <xf numFmtId="0" fontId="7" fillId="8" borderId="0" xfId="0" applyFont="1" applyFill="1" applyAlignment="1">
      <alignment vertical="center" wrapText="1"/>
    </xf>
    <xf numFmtId="0" fontId="7" fillId="0" borderId="0" xfId="0" quotePrefix="1" applyFont="1" applyAlignment="1">
      <alignment vertical="center" wrapText="1"/>
    </xf>
    <xf numFmtId="1" fontId="7" fillId="6" borderId="0" xfId="0" applyNumberFormat="1" applyFont="1" applyFill="1" applyAlignment="1">
      <alignment vertical="top" wrapText="1"/>
    </xf>
    <xf numFmtId="164" fontId="7" fillId="6" borderId="0" xfId="0" applyNumberFormat="1" applyFont="1" applyFill="1" applyAlignment="1">
      <alignment vertical="top" wrapText="1"/>
    </xf>
    <xf numFmtId="15" fontId="7" fillId="6" borderId="0" xfId="0" applyNumberFormat="1" applyFont="1" applyFill="1" applyAlignment="1">
      <alignment vertical="top" wrapText="1"/>
    </xf>
    <xf numFmtId="1" fontId="7" fillId="12" borderId="0" xfId="0" applyNumberFormat="1" applyFont="1" applyFill="1" applyAlignment="1">
      <alignment vertical="top" wrapText="1"/>
    </xf>
    <xf numFmtId="164" fontId="7" fillId="12" borderId="0" xfId="0" applyNumberFormat="1" applyFont="1" applyFill="1" applyAlignment="1">
      <alignment vertical="top" wrapText="1"/>
    </xf>
    <xf numFmtId="15" fontId="7" fillId="12" borderId="0" xfId="0" applyNumberFormat="1" applyFont="1" applyFill="1" applyAlignment="1">
      <alignment vertical="top" wrapText="1"/>
    </xf>
    <xf numFmtId="0" fontId="9" fillId="9" borderId="10" xfId="0" applyFont="1" applyFill="1" applyBorder="1" applyAlignment="1">
      <alignment vertical="top" wrapText="1"/>
    </xf>
    <xf numFmtId="0" fontId="9" fillId="9" borderId="11" xfId="0" applyFont="1" applyFill="1" applyBorder="1" applyAlignment="1">
      <alignment vertical="top" wrapText="1"/>
    </xf>
    <xf numFmtId="0" fontId="9" fillId="9" borderId="12" xfId="0" applyFont="1" applyFill="1" applyBorder="1" applyAlignment="1">
      <alignment vertical="top" wrapText="1"/>
    </xf>
    <xf numFmtId="49" fontId="9" fillId="9" borderId="16" xfId="0" applyNumberFormat="1" applyFont="1" applyFill="1" applyBorder="1" applyAlignment="1">
      <alignment horizontal="left" vertical="top" wrapText="1"/>
    </xf>
    <xf numFmtId="0" fontId="7" fillId="0" borderId="48" xfId="0" applyFont="1" applyBorder="1" applyAlignment="1">
      <alignment vertical="top" wrapText="1"/>
    </xf>
    <xf numFmtId="0" fontId="7" fillId="10" borderId="16" xfId="0" applyFont="1" applyFill="1" applyBorder="1" applyAlignment="1">
      <alignment vertical="top" wrapText="1"/>
    </xf>
    <xf numFmtId="0" fontId="7" fillId="10" borderId="14" xfId="0" applyFont="1" applyFill="1" applyBorder="1" applyAlignment="1">
      <alignment vertical="top" wrapText="1"/>
    </xf>
    <xf numFmtId="49" fontId="9" fillId="10" borderId="30" xfId="0" applyNumberFormat="1" applyFont="1" applyFill="1" applyBorder="1" applyAlignment="1">
      <alignment horizontal="left" vertical="top" wrapText="1"/>
    </xf>
    <xf numFmtId="49" fontId="7" fillId="10" borderId="14" xfId="0" applyNumberFormat="1" applyFont="1" applyFill="1" applyBorder="1" applyAlignment="1">
      <alignment horizontal="left" vertical="top" wrapText="1"/>
    </xf>
    <xf numFmtId="0" fontId="7" fillId="10" borderId="14" xfId="0" applyFont="1" applyFill="1" applyBorder="1" applyAlignment="1">
      <alignment horizontal="left" vertical="top" wrapText="1"/>
    </xf>
    <xf numFmtId="1" fontId="7" fillId="10" borderId="14" xfId="0" applyNumberFormat="1" applyFont="1" applyFill="1" applyBorder="1" applyAlignment="1">
      <alignment vertical="top" wrapText="1"/>
    </xf>
    <xf numFmtId="165" fontId="7" fillId="10" borderId="14" xfId="0" applyNumberFormat="1" applyFont="1" applyFill="1" applyBorder="1" applyAlignment="1">
      <alignment vertical="top" wrapText="1"/>
    </xf>
    <xf numFmtId="165" fontId="7" fillId="10" borderId="1" xfId="0" applyNumberFormat="1" applyFont="1" applyFill="1" applyBorder="1" applyAlignment="1">
      <alignment horizontal="left" vertical="top" wrapText="1"/>
    </xf>
    <xf numFmtId="49" fontId="7" fillId="5" borderId="1" xfId="2" applyNumberFormat="1" applyFont="1" applyFill="1" applyBorder="1" applyAlignment="1" applyProtection="1">
      <alignment horizontal="left" vertical="top" wrapText="1"/>
    </xf>
    <xf numFmtId="165" fontId="7" fillId="5" borderId="1" xfId="0" applyNumberFormat="1" applyFont="1" applyFill="1" applyBorder="1" applyAlignment="1">
      <alignment horizontal="left" vertical="top" wrapText="1"/>
    </xf>
    <xf numFmtId="49" fontId="7" fillId="5" borderId="42" xfId="0" applyNumberFormat="1" applyFont="1" applyFill="1" applyBorder="1" applyAlignment="1">
      <alignment horizontal="left" vertical="top" wrapText="1"/>
    </xf>
    <xf numFmtId="49" fontId="9" fillId="0" borderId="21" xfId="0" applyNumberFormat="1" applyFont="1" applyBorder="1" applyAlignment="1">
      <alignment vertical="top" wrapText="1"/>
    </xf>
    <xf numFmtId="1" fontId="7" fillId="0" borderId="14" xfId="0" applyNumberFormat="1" applyFont="1" applyBorder="1" applyAlignment="1">
      <alignment horizontal="right" vertical="top" wrapText="1"/>
    </xf>
    <xf numFmtId="165" fontId="7" fillId="0" borderId="14" xfId="0" applyNumberFormat="1" applyFont="1" applyBorder="1" applyAlignment="1">
      <alignment horizontal="center" vertical="top" wrapText="1"/>
    </xf>
    <xf numFmtId="49" fontId="7" fillId="0" borderId="15" xfId="0" applyNumberFormat="1" applyFont="1" applyBorder="1" applyAlignment="1">
      <alignment horizontal="left" vertical="top" wrapText="1"/>
    </xf>
    <xf numFmtId="0" fontId="7" fillId="0" borderId="13" xfId="0" applyFont="1" applyBorder="1" applyAlignment="1">
      <alignment vertical="top" wrapText="1"/>
    </xf>
    <xf numFmtId="0" fontId="7" fillId="0" borderId="22" xfId="0" applyFont="1" applyBorder="1" applyAlignment="1">
      <alignment vertical="top" wrapText="1"/>
    </xf>
    <xf numFmtId="165" fontId="7" fillId="0" borderId="1" xfId="0" applyNumberFormat="1" applyFont="1" applyBorder="1" applyAlignment="1">
      <alignment horizontal="center" vertical="top" wrapText="1"/>
    </xf>
    <xf numFmtId="49" fontId="7" fillId="0" borderId="17" xfId="0" applyNumberFormat="1" applyFont="1" applyBorder="1" applyAlignment="1">
      <alignment horizontal="left" vertical="top" wrapText="1"/>
    </xf>
    <xf numFmtId="165" fontId="7" fillId="0" borderId="3" xfId="0" applyNumberFormat="1" applyFont="1" applyBorder="1" applyAlignment="1">
      <alignment horizontal="center" vertical="top" wrapText="1"/>
    </xf>
    <xf numFmtId="49" fontId="7" fillId="0" borderId="18" xfId="0" applyNumberFormat="1" applyFont="1" applyBorder="1" applyAlignment="1">
      <alignment horizontal="left" vertical="top" wrapText="1"/>
    </xf>
    <xf numFmtId="165" fontId="7" fillId="0" borderId="3" xfId="0" applyNumberFormat="1" applyFont="1" applyBorder="1" applyAlignment="1">
      <alignment horizontal="left" vertical="top" wrapText="1"/>
    </xf>
    <xf numFmtId="49" fontId="26" fillId="0" borderId="3" xfId="0" applyNumberFormat="1" applyFont="1" applyBorder="1" applyAlignment="1">
      <alignment horizontal="left" vertical="top" wrapText="1"/>
    </xf>
    <xf numFmtId="165" fontId="26" fillId="0" borderId="3" xfId="0" applyNumberFormat="1" applyFont="1" applyBorder="1" applyAlignment="1">
      <alignment horizontal="center" vertical="top" wrapText="1"/>
    </xf>
    <xf numFmtId="49" fontId="26" fillId="0" borderId="18" xfId="0" applyNumberFormat="1" applyFont="1" applyBorder="1" applyAlignment="1">
      <alignment horizontal="left" vertical="top" wrapText="1"/>
    </xf>
    <xf numFmtId="0" fontId="26" fillId="0" borderId="1" xfId="0" applyFont="1" applyBorder="1" applyAlignment="1">
      <alignment horizontal="left" vertical="top" wrapText="1"/>
    </xf>
    <xf numFmtId="49" fontId="7" fillId="0" borderId="1" xfId="0" applyNumberFormat="1" applyFont="1" applyBorder="1" applyAlignment="1">
      <alignment horizontal="left" vertical="top"/>
    </xf>
    <xf numFmtId="165" fontId="7" fillId="0" borderId="1" xfId="0" applyNumberFormat="1" applyFont="1" applyBorder="1" applyAlignment="1">
      <alignment horizontal="left" vertical="top"/>
    </xf>
    <xf numFmtId="49" fontId="7" fillId="0" borderId="17" xfId="0" applyNumberFormat="1" applyFont="1" applyBorder="1" applyAlignment="1">
      <alignment horizontal="left" vertical="top"/>
    </xf>
    <xf numFmtId="49" fontId="7" fillId="0" borderId="14" xfId="0" applyNumberFormat="1" applyFont="1" applyBorder="1" applyAlignment="1">
      <alignment horizontal="left" vertical="top"/>
    </xf>
    <xf numFmtId="165" fontId="7" fillId="0" borderId="14" xfId="0" applyNumberFormat="1" applyFont="1" applyBorder="1" applyAlignment="1">
      <alignment horizontal="left" vertical="top"/>
    </xf>
    <xf numFmtId="49" fontId="7" fillId="0" borderId="15" xfId="0" applyNumberFormat="1" applyFont="1" applyBorder="1" applyAlignment="1">
      <alignment horizontal="left" vertical="top"/>
    </xf>
    <xf numFmtId="49" fontId="7" fillId="0" borderId="19" xfId="0" applyNumberFormat="1" applyFont="1" applyBorder="1" applyAlignment="1">
      <alignment horizontal="left" vertical="top" wrapText="1"/>
    </xf>
    <xf numFmtId="165" fontId="7" fillId="0" borderId="19" xfId="0" applyNumberFormat="1" applyFont="1" applyBorder="1" applyAlignment="1">
      <alignment horizontal="center" vertical="top" wrapText="1"/>
    </xf>
    <xf numFmtId="49" fontId="7" fillId="0" borderId="20" xfId="0" applyNumberFormat="1" applyFont="1" applyBorder="1" applyAlignment="1">
      <alignment horizontal="left" vertical="top" wrapText="1"/>
    </xf>
    <xf numFmtId="165" fontId="7" fillId="0" borderId="1" xfId="0" applyNumberFormat="1" applyFont="1" applyBorder="1" applyAlignment="1">
      <alignment horizontal="left" vertical="top" wrapText="1"/>
    </xf>
    <xf numFmtId="49" fontId="7" fillId="0" borderId="42" xfId="0" applyNumberFormat="1" applyFont="1" applyBorder="1" applyAlignment="1">
      <alignment horizontal="left" vertical="top" wrapText="1"/>
    </xf>
    <xf numFmtId="49" fontId="9" fillId="0" borderId="30" xfId="0" applyNumberFormat="1" applyFont="1" applyBorder="1" applyAlignment="1">
      <alignment horizontal="left" vertical="top" wrapText="1"/>
    </xf>
    <xf numFmtId="49" fontId="7" fillId="0" borderId="14" xfId="2" applyNumberFormat="1" applyFont="1" applyFill="1" applyBorder="1" applyAlignment="1" applyProtection="1">
      <alignment horizontal="left" vertical="top" wrapText="1"/>
    </xf>
    <xf numFmtId="165" fontId="7" fillId="0" borderId="14" xfId="0" applyNumberFormat="1" applyFont="1" applyBorder="1" applyAlignment="1">
      <alignment horizontal="left" vertical="top" wrapText="1"/>
    </xf>
    <xf numFmtId="0" fontId="7" fillId="0" borderId="3" xfId="0" applyFont="1" applyBorder="1" applyAlignment="1">
      <alignment vertical="top" wrapText="1"/>
    </xf>
    <xf numFmtId="49" fontId="9" fillId="0" borderId="35" xfId="0" applyNumberFormat="1" applyFont="1" applyBorder="1" applyAlignment="1">
      <alignment horizontal="left" vertical="top" wrapText="1"/>
    </xf>
    <xf numFmtId="49" fontId="19" fillId="0" borderId="1" xfId="2" applyNumberFormat="1" applyFont="1" applyFill="1" applyBorder="1" applyAlignment="1" applyProtection="1">
      <alignment horizontal="left" vertical="top" wrapText="1"/>
    </xf>
    <xf numFmtId="49" fontId="17" fillId="0" borderId="17" xfId="0" applyNumberFormat="1" applyFont="1" applyBorder="1" applyAlignment="1">
      <alignment horizontal="left" vertical="top" wrapText="1"/>
    </xf>
    <xf numFmtId="10" fontId="9" fillId="13" borderId="2" xfId="0" applyNumberFormat="1" applyFont="1" applyFill="1" applyBorder="1" applyAlignment="1">
      <alignment horizontal="center" vertical="center" wrapText="1"/>
    </xf>
    <xf numFmtId="1" fontId="7" fillId="0" borderId="19" xfId="0" applyNumberFormat="1" applyFont="1" applyBorder="1" applyAlignment="1">
      <alignment horizontal="right" vertical="top" wrapText="1"/>
    </xf>
    <xf numFmtId="49" fontId="9" fillId="0" borderId="21" xfId="0" applyNumberFormat="1" applyFont="1" applyBorder="1" applyAlignment="1">
      <alignment vertical="top"/>
    </xf>
    <xf numFmtId="0" fontId="7" fillId="0" borderId="3" xfId="0" applyFont="1" applyBorder="1" applyAlignment="1">
      <alignment vertical="top"/>
    </xf>
    <xf numFmtId="1" fontId="7" fillId="0" borderId="3" xfId="0" applyNumberFormat="1" applyFont="1" applyBorder="1" applyAlignment="1">
      <alignment horizontal="right" vertical="top"/>
    </xf>
    <xf numFmtId="1" fontId="7" fillId="0" borderId="3" xfId="0" applyNumberFormat="1" applyFont="1" applyBorder="1" applyAlignment="1">
      <alignment horizontal="left" vertical="top"/>
    </xf>
    <xf numFmtId="49" fontId="7" fillId="0" borderId="3" xfId="0" applyNumberFormat="1" applyFont="1" applyBorder="1" applyAlignment="1">
      <alignment horizontal="left" vertical="top"/>
    </xf>
    <xf numFmtId="165" fontId="7" fillId="0" borderId="3" xfId="0" applyNumberFormat="1" applyFont="1" applyBorder="1" applyAlignment="1">
      <alignment horizontal="left" vertical="top"/>
    </xf>
    <xf numFmtId="49" fontId="7" fillId="0" borderId="18" xfId="0" applyNumberFormat="1" applyFont="1" applyBorder="1" applyAlignment="1">
      <alignment horizontal="left" vertical="top"/>
    </xf>
    <xf numFmtId="1" fontId="7" fillId="0" borderId="22" xfId="0" applyNumberFormat="1" applyFont="1" applyBorder="1" applyAlignment="1">
      <alignment vertical="top" wrapText="1"/>
    </xf>
    <xf numFmtId="49" fontId="7" fillId="0" borderId="22" xfId="0" applyNumberFormat="1" applyFont="1" applyBorder="1" applyAlignment="1">
      <alignment horizontal="left" vertical="top" wrapText="1"/>
    </xf>
    <xf numFmtId="165" fontId="7" fillId="0" borderId="22" xfId="0" applyNumberFormat="1" applyFont="1" applyBorder="1" applyAlignment="1">
      <alignment horizontal="center" vertical="top" wrapText="1"/>
    </xf>
    <xf numFmtId="49" fontId="7" fillId="0" borderId="55" xfId="0" applyNumberFormat="1" applyFont="1" applyBorder="1" applyAlignment="1">
      <alignment horizontal="left" vertical="top" wrapText="1"/>
    </xf>
    <xf numFmtId="1" fontId="7" fillId="9" borderId="40" xfId="0" applyNumberFormat="1" applyFont="1" applyFill="1" applyBorder="1" applyAlignment="1">
      <alignment horizontal="right" vertical="center" wrapText="1"/>
    </xf>
    <xf numFmtId="49" fontId="9" fillId="10" borderId="35" xfId="0" applyNumberFormat="1" applyFont="1" applyFill="1" applyBorder="1" applyAlignment="1">
      <alignment horizontal="left" vertical="top" wrapText="1"/>
    </xf>
    <xf numFmtId="49" fontId="7" fillId="10" borderId="19" xfId="0" applyNumberFormat="1" applyFont="1" applyFill="1" applyBorder="1" applyAlignment="1">
      <alignment horizontal="left" vertical="top" wrapText="1"/>
    </xf>
    <xf numFmtId="0" fontId="7" fillId="10" borderId="19" xfId="0" applyFont="1" applyFill="1" applyBorder="1" applyAlignment="1">
      <alignment horizontal="left" vertical="top" wrapText="1"/>
    </xf>
    <xf numFmtId="1" fontId="7" fillId="10" borderId="19" xfId="0" applyNumberFormat="1" applyFont="1" applyFill="1" applyBorder="1" applyAlignment="1">
      <alignment vertical="top" wrapText="1"/>
    </xf>
    <xf numFmtId="49" fontId="7" fillId="10" borderId="56" xfId="0" applyNumberFormat="1" applyFont="1" applyFill="1" applyBorder="1" applyAlignment="1">
      <alignment horizontal="left" vertical="top" wrapText="1"/>
    </xf>
    <xf numFmtId="165" fontId="7" fillId="10" borderId="19" xfId="0" applyNumberFormat="1" applyFont="1" applyFill="1" applyBorder="1" applyAlignment="1">
      <alignment vertical="top" wrapText="1"/>
    </xf>
    <xf numFmtId="49" fontId="7" fillId="10" borderId="20" xfId="0" applyNumberFormat="1" applyFont="1" applyFill="1" applyBorder="1" applyAlignment="1">
      <alignment horizontal="left" vertical="top" wrapText="1"/>
    </xf>
    <xf numFmtId="0" fontId="7" fillId="9" borderId="0" xfId="0" applyFont="1" applyFill="1" applyAlignment="1">
      <alignment vertical="top" wrapText="1"/>
    </xf>
    <xf numFmtId="49" fontId="7" fillId="9" borderId="1" xfId="0" applyNumberFormat="1"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14" xfId="0" applyFont="1" applyFill="1" applyBorder="1" applyAlignment="1">
      <alignment horizontal="left" vertical="top" wrapText="1"/>
    </xf>
    <xf numFmtId="1" fontId="7" fillId="9" borderId="1" xfId="0" applyNumberFormat="1" applyFont="1" applyFill="1" applyBorder="1" applyAlignment="1">
      <alignment vertical="top" wrapText="1"/>
    </xf>
    <xf numFmtId="49" fontId="7" fillId="9" borderId="1" xfId="2" applyNumberFormat="1" applyFont="1" applyFill="1" applyBorder="1" applyAlignment="1" applyProtection="1">
      <alignment horizontal="left" vertical="top" wrapText="1"/>
    </xf>
    <xf numFmtId="165" fontId="7" fillId="9" borderId="1" xfId="0" applyNumberFormat="1" applyFont="1" applyFill="1" applyBorder="1" applyAlignment="1">
      <alignment horizontal="left" vertical="top" wrapText="1"/>
    </xf>
    <xf numFmtId="49" fontId="7" fillId="9" borderId="17" xfId="0" applyNumberFormat="1" applyFont="1" applyFill="1" applyBorder="1" applyAlignment="1">
      <alignment horizontal="left" vertical="top" wrapText="1"/>
    </xf>
    <xf numFmtId="49" fontId="7" fillId="9" borderId="42" xfId="0" applyNumberFormat="1" applyFont="1" applyFill="1" applyBorder="1" applyAlignment="1">
      <alignment horizontal="left" vertical="top" wrapText="1"/>
    </xf>
    <xf numFmtId="1" fontId="7" fillId="9" borderId="3" xfId="0" applyNumberFormat="1" applyFont="1" applyFill="1" applyBorder="1" applyAlignment="1">
      <alignment vertical="top" wrapText="1"/>
    </xf>
    <xf numFmtId="49" fontId="17" fillId="9" borderId="17" xfId="0" applyNumberFormat="1" applyFont="1" applyFill="1" applyBorder="1" applyAlignment="1">
      <alignment horizontal="left" vertical="top" wrapText="1"/>
    </xf>
    <xf numFmtId="49" fontId="7" fillId="9" borderId="19" xfId="0" applyNumberFormat="1" applyFont="1" applyFill="1" applyBorder="1" applyAlignment="1">
      <alignment horizontal="left" vertical="top" wrapText="1"/>
    </xf>
    <xf numFmtId="0" fontId="7" fillId="9" borderId="19" xfId="0" applyFont="1" applyFill="1" applyBorder="1" applyAlignment="1">
      <alignment horizontal="left" vertical="top" wrapText="1"/>
    </xf>
    <xf numFmtId="1" fontId="7" fillId="9" borderId="19" xfId="0" applyNumberFormat="1" applyFont="1" applyFill="1" applyBorder="1" applyAlignment="1">
      <alignment vertical="top" wrapText="1"/>
    </xf>
    <xf numFmtId="49" fontId="7" fillId="9" borderId="20" xfId="0" applyNumberFormat="1" applyFont="1" applyFill="1" applyBorder="1" applyAlignment="1">
      <alignment horizontal="left" vertical="top" wrapText="1"/>
    </xf>
    <xf numFmtId="165" fontId="7" fillId="9" borderId="1" xfId="0" applyNumberFormat="1" applyFont="1" applyFill="1" applyBorder="1" applyAlignment="1">
      <alignment horizontal="center" vertical="top" wrapText="1"/>
    </xf>
    <xf numFmtId="165" fontId="7" fillId="9" borderId="19" xfId="0" applyNumberFormat="1" applyFont="1" applyFill="1" applyBorder="1" applyAlignment="1">
      <alignment horizontal="center" vertical="top" wrapText="1"/>
    </xf>
    <xf numFmtId="165" fontId="7" fillId="9" borderId="14" xfId="0" applyNumberFormat="1" applyFont="1" applyFill="1" applyBorder="1" applyAlignment="1">
      <alignment horizontal="center" vertical="top" wrapText="1"/>
    </xf>
    <xf numFmtId="165" fontId="7" fillId="0" borderId="19" xfId="0" applyNumberFormat="1" applyFont="1" applyBorder="1" applyAlignment="1">
      <alignment horizontal="left" vertical="top" wrapText="1"/>
    </xf>
    <xf numFmtId="0" fontId="7" fillId="5" borderId="14" xfId="0" applyFont="1" applyFill="1" applyBorder="1" applyAlignment="1">
      <alignment horizontal="left" vertical="top" wrapText="1"/>
    </xf>
    <xf numFmtId="0" fontId="7" fillId="5" borderId="16" xfId="0" applyFont="1" applyFill="1" applyBorder="1" applyAlignment="1">
      <alignment horizontal="left" vertical="top" wrapText="1"/>
    </xf>
    <xf numFmtId="49" fontId="9" fillId="9" borderId="13" xfId="0" applyNumberFormat="1" applyFont="1" applyFill="1" applyBorder="1" applyAlignment="1">
      <alignment vertical="top" wrapText="1"/>
    </xf>
    <xf numFmtId="49" fontId="7" fillId="0" borderId="22" xfId="0" applyNumberFormat="1" applyFont="1" applyBorder="1" applyAlignment="1">
      <alignment vertical="top" wrapText="1"/>
    </xf>
    <xf numFmtId="49" fontId="9" fillId="9" borderId="27" xfId="0" applyNumberFormat="1" applyFont="1" applyFill="1" applyBorder="1" applyAlignment="1">
      <alignment horizontal="left" vertical="center" wrapText="1"/>
    </xf>
    <xf numFmtId="49" fontId="7" fillId="0" borderId="14" xfId="0" applyNumberFormat="1" applyFont="1" applyBorder="1" applyAlignment="1">
      <alignment horizontal="right" vertical="top" wrapText="1"/>
    </xf>
    <xf numFmtId="49" fontId="7" fillId="9" borderId="1" xfId="0" applyNumberFormat="1" applyFont="1" applyFill="1" applyBorder="1" applyAlignment="1">
      <alignment horizontal="right" vertical="top" wrapText="1"/>
    </xf>
    <xf numFmtId="49" fontId="7" fillId="0" borderId="3" xfId="0" applyNumberFormat="1" applyFont="1" applyBorder="1" applyAlignment="1">
      <alignment horizontal="right" vertical="top" wrapText="1"/>
    </xf>
    <xf numFmtId="0" fontId="7" fillId="5" borderId="3" xfId="0" applyFont="1" applyFill="1" applyBorder="1" applyAlignment="1">
      <alignment horizontal="right" vertical="top" wrapText="1"/>
    </xf>
    <xf numFmtId="0" fontId="7" fillId="9" borderId="3" xfId="0" applyFont="1" applyFill="1" applyBorder="1" applyAlignment="1">
      <alignment horizontal="right" vertical="top" wrapText="1"/>
    </xf>
    <xf numFmtId="49" fontId="7" fillId="9" borderId="19" xfId="0" applyNumberFormat="1" applyFont="1" applyFill="1" applyBorder="1" applyAlignment="1">
      <alignment horizontal="right" vertical="top" wrapText="1"/>
    </xf>
    <xf numFmtId="49" fontId="7" fillId="0" borderId="22" xfId="0" applyNumberFormat="1" applyFont="1" applyBorder="1" applyAlignment="1">
      <alignment horizontal="right" vertical="top" wrapText="1"/>
    </xf>
    <xf numFmtId="0" fontId="7" fillId="0" borderId="3" xfId="0" applyFont="1" applyBorder="1" applyAlignment="1">
      <alignment horizontal="right" vertical="top" wrapText="1"/>
    </xf>
    <xf numFmtId="0" fontId="7" fillId="0" borderId="14" xfId="0" applyFont="1" applyBorder="1" applyAlignment="1">
      <alignment horizontal="right" vertical="top" wrapText="1"/>
    </xf>
    <xf numFmtId="49" fontId="7" fillId="0" borderId="1" xfId="0" applyNumberFormat="1" applyFont="1" applyBorder="1" applyAlignment="1">
      <alignment horizontal="right" vertical="top" wrapText="1"/>
    </xf>
    <xf numFmtId="49" fontId="7" fillId="0" borderId="19" xfId="0" applyNumberFormat="1" applyFont="1" applyBorder="1" applyAlignment="1">
      <alignment horizontal="right" vertical="top" wrapText="1"/>
    </xf>
    <xf numFmtId="0" fontId="7" fillId="0" borderId="2" xfId="0" applyFont="1" applyBorder="1" applyAlignment="1">
      <alignment horizontal="right" vertical="top" wrapText="1"/>
    </xf>
    <xf numFmtId="0" fontId="7" fillId="0" borderId="45" xfId="0" applyFont="1" applyBorder="1" applyAlignment="1">
      <alignment horizontal="right" vertical="top" wrapText="1"/>
    </xf>
    <xf numFmtId="49" fontId="7" fillId="5" borderId="1" xfId="0" applyNumberFormat="1" applyFont="1" applyFill="1" applyBorder="1" applyAlignment="1">
      <alignment horizontal="right" vertical="top" wrapText="1"/>
    </xf>
    <xf numFmtId="49" fontId="9" fillId="9" borderId="57" xfId="0" applyNumberFormat="1" applyFont="1" applyFill="1" applyBorder="1" applyAlignment="1">
      <alignment horizontal="left" vertical="center" wrapText="1"/>
    </xf>
    <xf numFmtId="0" fontId="7" fillId="5" borderId="52" xfId="0" applyFont="1" applyFill="1" applyBorder="1" applyAlignment="1">
      <alignment horizontal="left" vertical="top" wrapText="1"/>
    </xf>
    <xf numFmtId="0" fontId="7" fillId="0" borderId="1" xfId="0" applyFont="1" applyBorder="1" applyAlignment="1">
      <alignment horizontal="right" vertical="top"/>
    </xf>
    <xf numFmtId="0" fontId="7" fillId="0" borderId="1" xfId="0" applyFont="1" applyBorder="1" applyAlignment="1">
      <alignment horizontal="right" vertical="top" wrapText="1"/>
    </xf>
    <xf numFmtId="0" fontId="7" fillId="10" borderId="1" xfId="0" applyFont="1" applyFill="1" applyBorder="1" applyAlignment="1">
      <alignment horizontal="right" vertical="top" wrapText="1"/>
    </xf>
    <xf numFmtId="0" fontId="7" fillId="5" borderId="1" xfId="0" applyFont="1" applyFill="1" applyBorder="1" applyAlignment="1">
      <alignment horizontal="right" vertical="top" wrapText="1"/>
    </xf>
    <xf numFmtId="0" fontId="7" fillId="0" borderId="22" xfId="0" applyFont="1" applyBorder="1" applyAlignment="1">
      <alignment horizontal="right" vertical="top" wrapText="1"/>
    </xf>
    <xf numFmtId="0" fontId="7" fillId="10" borderId="3" xfId="0" applyFont="1" applyFill="1" applyBorder="1" applyAlignment="1">
      <alignment horizontal="right" vertical="top" wrapText="1"/>
    </xf>
    <xf numFmtId="0" fontId="7" fillId="0" borderId="49" xfId="0" applyFont="1" applyBorder="1" applyAlignment="1">
      <alignment horizontal="right" vertical="top" wrapText="1"/>
    </xf>
    <xf numFmtId="0" fontId="7" fillId="0" borderId="1" xfId="3" applyFont="1" applyBorder="1" applyAlignment="1">
      <alignment horizontal="right" vertical="top" wrapText="1"/>
    </xf>
    <xf numFmtId="0" fontId="7" fillId="0" borderId="3" xfId="3" applyFont="1" applyBorder="1" applyAlignment="1">
      <alignment horizontal="right" vertical="top" wrapText="1"/>
    </xf>
    <xf numFmtId="0" fontId="7" fillId="0" borderId="19" xfId="0" applyFont="1" applyBorder="1" applyAlignment="1">
      <alignment horizontal="right" vertical="top" wrapText="1"/>
    </xf>
    <xf numFmtId="49" fontId="7" fillId="0" borderId="1" xfId="2" applyNumberFormat="1" applyFont="1" applyFill="1" applyBorder="1" applyAlignment="1" applyProtection="1">
      <alignment horizontal="left" vertical="top" wrapText="1"/>
    </xf>
    <xf numFmtId="49" fontId="7" fillId="0" borderId="19" xfId="2" applyNumberFormat="1" applyFont="1" applyFill="1" applyBorder="1" applyAlignment="1" applyProtection="1">
      <alignment horizontal="left" vertical="top" wrapText="1"/>
    </xf>
    <xf numFmtId="49" fontId="7" fillId="0" borderId="43" xfId="0" applyNumberFormat="1" applyFont="1" applyBorder="1" applyAlignment="1">
      <alignment horizontal="left" vertical="top" wrapText="1"/>
    </xf>
    <xf numFmtId="0" fontId="7" fillId="0" borderId="44" xfId="0" applyFont="1" applyBorder="1" applyAlignment="1">
      <alignment horizontal="right" vertical="top" wrapText="1"/>
    </xf>
    <xf numFmtId="1" fontId="7" fillId="0" borderId="44" xfId="0" applyNumberFormat="1" applyFont="1" applyBorder="1" applyAlignment="1">
      <alignment vertical="top" wrapText="1"/>
    </xf>
    <xf numFmtId="0" fontId="7" fillId="2" borderId="0" xfId="0" applyFont="1" applyFill="1" applyAlignment="1">
      <alignment horizontal="left" vertical="center"/>
    </xf>
    <xf numFmtId="0" fontId="28" fillId="13" borderId="0" xfId="0" applyFont="1" applyFill="1"/>
    <xf numFmtId="0" fontId="7" fillId="14" borderId="0" xfId="0" applyFont="1" applyFill="1"/>
    <xf numFmtId="0" fontId="7" fillId="14" borderId="1" xfId="0" applyFont="1" applyFill="1" applyBorder="1" applyAlignment="1">
      <alignment horizontal="left" vertical="top" wrapText="1"/>
    </xf>
    <xf numFmtId="0" fontId="7" fillId="13" borderId="3" xfId="0" applyFont="1" applyFill="1" applyBorder="1" applyAlignment="1">
      <alignment vertical="top" wrapText="1"/>
    </xf>
    <xf numFmtId="0" fontId="7" fillId="13" borderId="1" xfId="0" applyFont="1" applyFill="1" applyBorder="1" applyAlignment="1">
      <alignment horizontal="left" vertical="top" wrapText="1"/>
    </xf>
    <xf numFmtId="0" fontId="7" fillId="13" borderId="22" xfId="0" applyFont="1" applyFill="1" applyBorder="1" applyAlignment="1">
      <alignment vertical="top" wrapText="1"/>
    </xf>
    <xf numFmtId="0" fontId="7" fillId="13" borderId="14" xfId="0" applyFont="1" applyFill="1" applyBorder="1" applyAlignment="1">
      <alignment vertical="top" wrapText="1"/>
    </xf>
    <xf numFmtId="49" fontId="7" fillId="13" borderId="14" xfId="0" applyNumberFormat="1" applyFont="1" applyFill="1" applyBorder="1" applyAlignment="1">
      <alignment horizontal="left" vertical="top" wrapText="1"/>
    </xf>
    <xf numFmtId="0" fontId="7" fillId="13" borderId="14" xfId="0" applyFont="1" applyFill="1" applyBorder="1" applyAlignment="1">
      <alignment horizontal="left" vertical="top" wrapText="1"/>
    </xf>
    <xf numFmtId="49" fontId="7" fillId="13" borderId="1" xfId="0" applyNumberFormat="1" applyFont="1" applyFill="1" applyBorder="1" applyAlignment="1">
      <alignment horizontal="left" vertical="top" wrapText="1"/>
    </xf>
    <xf numFmtId="49" fontId="7" fillId="13" borderId="3" xfId="0" applyNumberFormat="1" applyFont="1" applyFill="1" applyBorder="1" applyAlignment="1">
      <alignment horizontal="left" vertical="top" wrapText="1"/>
    </xf>
    <xf numFmtId="49" fontId="7" fillId="13" borderId="3" xfId="0" applyNumberFormat="1" applyFont="1" applyFill="1" applyBorder="1" applyAlignment="1">
      <alignment horizontal="right" vertical="top" wrapText="1"/>
    </xf>
    <xf numFmtId="49" fontId="7" fillId="13" borderId="19" xfId="0" applyNumberFormat="1" applyFont="1" applyFill="1" applyBorder="1" applyAlignment="1">
      <alignment horizontal="left" vertical="top" wrapText="1"/>
    </xf>
    <xf numFmtId="0" fontId="7" fillId="13" borderId="19" xfId="0" applyFont="1" applyFill="1" applyBorder="1" applyAlignment="1">
      <alignment horizontal="left" vertical="top" wrapText="1"/>
    </xf>
    <xf numFmtId="0" fontId="7" fillId="13" borderId="19" xfId="0" applyFont="1" applyFill="1" applyBorder="1" applyAlignment="1">
      <alignment horizontal="right" vertical="top" wrapText="1"/>
    </xf>
    <xf numFmtId="49" fontId="7" fillId="0" borderId="1" xfId="3" applyNumberFormat="1" applyFont="1" applyBorder="1" applyAlignment="1">
      <alignment horizontal="left" vertical="top" wrapText="1"/>
    </xf>
    <xf numFmtId="49" fontId="7" fillId="0" borderId="52" xfId="3" applyNumberFormat="1" applyFont="1" applyBorder="1" applyAlignment="1">
      <alignment horizontal="right" vertical="top" wrapText="1"/>
    </xf>
    <xf numFmtId="49" fontId="7" fillId="0" borderId="1" xfId="3" applyNumberFormat="1" applyFont="1" applyBorder="1" applyAlignment="1">
      <alignment horizontal="right" vertical="top" wrapText="1"/>
    </xf>
    <xf numFmtId="0" fontId="7" fillId="13" borderId="1" xfId="3" applyFont="1" applyFill="1" applyBorder="1" applyAlignment="1">
      <alignment horizontal="left" vertical="top" wrapText="1"/>
    </xf>
    <xf numFmtId="0" fontId="7" fillId="13" borderId="2" xfId="3" applyFont="1" applyFill="1" applyBorder="1" applyAlignment="1">
      <alignment horizontal="right" vertical="top" wrapText="1"/>
    </xf>
    <xf numFmtId="0" fontId="7" fillId="13" borderId="2" xfId="3" applyFont="1" applyFill="1" applyBorder="1" applyAlignment="1">
      <alignment horizontal="left" vertical="top" wrapText="1"/>
    </xf>
    <xf numFmtId="0" fontId="8" fillId="2" borderId="0" xfId="0" applyFont="1" applyFill="1" applyAlignment="1">
      <alignment horizontal="left" vertical="center"/>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0" fontId="7" fillId="8" borderId="0" xfId="0" applyFont="1" applyFill="1" applyAlignment="1">
      <alignment vertical="center" wrapText="1"/>
    </xf>
    <xf numFmtId="0" fontId="7" fillId="2" borderId="0" xfId="0" applyFont="1" applyFill="1" applyAlignment="1">
      <alignment horizontal="left" vertical="center"/>
    </xf>
    <xf numFmtId="0" fontId="7" fillId="0" borderId="0" xfId="0" applyFont="1" applyAlignment="1">
      <alignment horizontal="center"/>
    </xf>
    <xf numFmtId="0" fontId="7" fillId="0" borderId="52" xfId="0" applyFont="1" applyBorder="1" applyAlignment="1">
      <alignment horizontal="right" vertical="center" wrapText="1"/>
    </xf>
    <xf numFmtId="0" fontId="7" fillId="0" borderId="11" xfId="0" applyFont="1" applyBorder="1" applyAlignment="1">
      <alignment horizontal="right" vertical="center" wrapText="1"/>
    </xf>
    <xf numFmtId="0" fontId="7" fillId="0" borderId="2" xfId="0" applyFont="1" applyBorder="1" applyAlignment="1">
      <alignment horizontal="right" vertical="center" wrapText="1"/>
    </xf>
    <xf numFmtId="0" fontId="12" fillId="0" borderId="0" xfId="0" applyFont="1" applyAlignment="1">
      <alignment horizontal="left" vertical="center"/>
    </xf>
    <xf numFmtId="0" fontId="7" fillId="0" borderId="49" xfId="0" applyFont="1" applyBorder="1" applyAlignment="1">
      <alignment horizontal="center"/>
    </xf>
    <xf numFmtId="0" fontId="7" fillId="0" borderId="4" xfId="0" applyFont="1" applyBorder="1" applyAlignment="1">
      <alignment horizontal="center"/>
    </xf>
    <xf numFmtId="0" fontId="7" fillId="0" borderId="51" xfId="0" applyFont="1" applyBorder="1" applyAlignment="1">
      <alignment horizontal="center"/>
    </xf>
    <xf numFmtId="0" fontId="7" fillId="0" borderId="44" xfId="0" applyFont="1" applyBorder="1" applyAlignment="1">
      <alignment horizontal="center"/>
    </xf>
    <xf numFmtId="0" fontId="9" fillId="8" borderId="52" xfId="0" applyFont="1" applyFill="1" applyBorder="1" applyAlignment="1">
      <alignment horizontal="right" vertical="center" wrapText="1"/>
    </xf>
    <xf numFmtId="0" fontId="9" fillId="8" borderId="11" xfId="0" applyFont="1" applyFill="1" applyBorder="1" applyAlignment="1">
      <alignment horizontal="right" vertical="center" wrapText="1"/>
    </xf>
    <xf numFmtId="0" fontId="9" fillId="8" borderId="2" xfId="0" applyFont="1" applyFill="1" applyBorder="1" applyAlignment="1">
      <alignment horizontal="right" vertical="center" wrapText="1"/>
    </xf>
    <xf numFmtId="0" fontId="7" fillId="10" borderId="52" xfId="0" applyFont="1" applyFill="1" applyBorder="1" applyAlignment="1">
      <alignment horizontal="left"/>
    </xf>
    <xf numFmtId="0" fontId="7" fillId="10" borderId="11" xfId="0" applyFont="1" applyFill="1" applyBorder="1" applyAlignment="1">
      <alignment horizontal="left"/>
    </xf>
    <xf numFmtId="0" fontId="7" fillId="10" borderId="2" xfId="0" applyFont="1" applyFill="1" applyBorder="1" applyAlignment="1">
      <alignment horizontal="left"/>
    </xf>
    <xf numFmtId="0" fontId="7" fillId="10" borderId="52" xfId="0" applyFont="1" applyFill="1" applyBorder="1" applyAlignment="1">
      <alignment horizontal="center"/>
    </xf>
    <xf numFmtId="0" fontId="7" fillId="10" borderId="11" xfId="0" applyFont="1" applyFill="1" applyBorder="1" applyAlignment="1">
      <alignment horizontal="center"/>
    </xf>
    <xf numFmtId="0" fontId="7" fillId="10" borderId="2" xfId="0" applyFont="1" applyFill="1" applyBorder="1" applyAlignment="1">
      <alignment horizontal="center"/>
    </xf>
    <xf numFmtId="0" fontId="7" fillId="10" borderId="49" xfId="0" applyFont="1" applyFill="1" applyBorder="1" applyAlignment="1">
      <alignment horizontal="left"/>
    </xf>
    <xf numFmtId="0" fontId="7" fillId="10" borderId="50" xfId="0" applyFont="1" applyFill="1" applyBorder="1" applyAlignment="1">
      <alignment horizontal="left"/>
    </xf>
    <xf numFmtId="0" fontId="7" fillId="10" borderId="4" xfId="0" applyFont="1" applyFill="1" applyBorder="1" applyAlignment="1">
      <alignment horizontal="left"/>
    </xf>
    <xf numFmtId="0" fontId="7" fillId="10" borderId="46" xfId="0" applyFont="1" applyFill="1" applyBorder="1" applyAlignment="1">
      <alignment horizontal="left"/>
    </xf>
    <xf numFmtId="0" fontId="7" fillId="10" borderId="0" xfId="0" applyFont="1" applyFill="1" applyAlignment="1">
      <alignment horizontal="left"/>
    </xf>
    <xf numFmtId="0" fontId="7" fillId="10" borderId="5" xfId="0" applyFont="1" applyFill="1" applyBorder="1" applyAlignment="1">
      <alignment horizontal="left"/>
    </xf>
    <xf numFmtId="0" fontId="7" fillId="10" borderId="51" xfId="0" applyFont="1" applyFill="1" applyBorder="1" applyAlignment="1">
      <alignment horizontal="left"/>
    </xf>
    <xf numFmtId="0" fontId="7" fillId="10" borderId="48" xfId="0" applyFont="1" applyFill="1" applyBorder="1" applyAlignment="1">
      <alignment horizontal="left"/>
    </xf>
    <xf numFmtId="0" fontId="7" fillId="10" borderId="44" xfId="0" applyFont="1" applyFill="1" applyBorder="1" applyAlignment="1">
      <alignment horizontal="left"/>
    </xf>
    <xf numFmtId="0" fontId="9" fillId="8" borderId="2"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49" xfId="0" applyFont="1" applyFill="1" applyBorder="1" applyAlignment="1">
      <alignment horizontal="right" vertical="center" wrapText="1"/>
    </xf>
    <xf numFmtId="0" fontId="9" fillId="8" borderId="50" xfId="0" applyFont="1" applyFill="1" applyBorder="1" applyAlignment="1">
      <alignment horizontal="right" vertical="center" wrapText="1"/>
    </xf>
    <xf numFmtId="0" fontId="9" fillId="8" borderId="4" xfId="0" applyFont="1" applyFill="1" applyBorder="1" applyAlignment="1">
      <alignment horizontal="right" vertical="center" wrapText="1"/>
    </xf>
    <xf numFmtId="0" fontId="9" fillId="8" borderId="51" xfId="0" applyFont="1" applyFill="1" applyBorder="1" applyAlignment="1">
      <alignment horizontal="right" vertical="center" wrapText="1"/>
    </xf>
    <xf numFmtId="0" fontId="9" fillId="8" borderId="48" xfId="0" applyFont="1" applyFill="1" applyBorder="1" applyAlignment="1">
      <alignment horizontal="right" vertical="center" wrapText="1"/>
    </xf>
    <xf numFmtId="0" fontId="9" fillId="8" borderId="44" xfId="0" applyFont="1" applyFill="1" applyBorder="1" applyAlignment="1">
      <alignment horizontal="right" vertical="center" wrapText="1"/>
    </xf>
    <xf numFmtId="49" fontId="9" fillId="9" borderId="21" xfId="0" applyNumberFormat="1" applyFont="1" applyFill="1" applyBorder="1" applyAlignment="1">
      <alignment horizontal="left" vertical="top" wrapText="1"/>
    </xf>
    <xf numFmtId="0" fontId="7" fillId="0" borderId="13" xfId="0" applyFont="1" applyBorder="1" applyAlignment="1">
      <alignment horizontal="left" vertical="top" wrapText="1"/>
    </xf>
    <xf numFmtId="0" fontId="7" fillId="0" borderId="53" xfId="0" applyFont="1" applyBorder="1" applyAlignment="1">
      <alignment horizontal="left" vertical="top" wrapText="1"/>
    </xf>
    <xf numFmtId="49" fontId="7" fillId="0" borderId="3" xfId="0" applyNumberFormat="1" applyFont="1" applyBorder="1" applyAlignment="1">
      <alignment horizontal="left" vertical="top" wrapText="1"/>
    </xf>
    <xf numFmtId="0" fontId="7" fillId="0" borderId="22" xfId="0" applyFont="1" applyBorder="1" applyAlignment="1">
      <alignment horizontal="left" vertical="top" wrapText="1"/>
    </xf>
    <xf numFmtId="0" fontId="7" fillId="0" borderId="37" xfId="0" applyFont="1" applyBorder="1" applyAlignment="1">
      <alignment horizontal="left" vertical="top" wrapText="1"/>
    </xf>
    <xf numFmtId="0" fontId="7" fillId="0" borderId="16" xfId="0" applyFont="1" applyBorder="1" applyAlignment="1">
      <alignment horizontal="left" vertical="top" wrapText="1"/>
    </xf>
    <xf numFmtId="0" fontId="7" fillId="0" borderId="14" xfId="0" applyFont="1" applyBorder="1" applyAlignment="1">
      <alignment horizontal="left" vertical="top" wrapText="1"/>
    </xf>
    <xf numFmtId="1" fontId="7" fillId="0" borderId="52" xfId="0" applyNumberFormat="1" applyFont="1" applyBorder="1" applyAlignment="1">
      <alignment horizontal="right" vertical="top" wrapText="1"/>
    </xf>
    <xf numFmtId="0" fontId="7" fillId="0" borderId="2" xfId="0" applyFont="1" applyBorder="1" applyAlignment="1">
      <alignment horizontal="right" vertical="top" wrapText="1"/>
    </xf>
    <xf numFmtId="0" fontId="7" fillId="0" borderId="3" xfId="0" applyFont="1" applyBorder="1" applyAlignment="1">
      <alignment horizontal="left" vertical="top" wrapText="1"/>
    </xf>
    <xf numFmtId="0" fontId="7" fillId="0" borderId="49" xfId="0" applyFont="1" applyBorder="1" applyAlignment="1">
      <alignment horizontal="left" vertical="top" wrapText="1"/>
    </xf>
    <xf numFmtId="0" fontId="7" fillId="0" borderId="51" xfId="0" applyFont="1" applyBorder="1" applyAlignment="1">
      <alignment horizontal="left" vertical="top" wrapText="1"/>
    </xf>
    <xf numFmtId="49" fontId="9" fillId="0" borderId="21" xfId="0" applyNumberFormat="1" applyFont="1" applyBorder="1" applyAlignment="1">
      <alignment horizontal="left" vertical="top" wrapText="1"/>
    </xf>
    <xf numFmtId="1" fontId="7" fillId="5" borderId="52" xfId="0" applyNumberFormat="1" applyFont="1" applyFill="1" applyBorder="1" applyAlignment="1">
      <alignment vertical="top" wrapText="1"/>
    </xf>
    <xf numFmtId="0" fontId="7" fillId="5" borderId="2" xfId="0" applyFont="1" applyFill="1" applyBorder="1" applyAlignment="1">
      <alignment vertical="top" wrapText="1"/>
    </xf>
    <xf numFmtId="49" fontId="9" fillId="5" borderId="21" xfId="0" applyNumberFormat="1" applyFont="1" applyFill="1" applyBorder="1" applyAlignment="1">
      <alignment horizontal="left" vertical="top" wrapText="1"/>
    </xf>
    <xf numFmtId="0" fontId="7" fillId="5" borderId="13"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5" borderId="22" xfId="0" applyFont="1" applyFill="1" applyBorder="1" applyAlignment="1">
      <alignment horizontal="left" vertical="top" wrapText="1"/>
    </xf>
    <xf numFmtId="0" fontId="7" fillId="5" borderId="14"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10" borderId="14" xfId="0" applyFont="1" applyFill="1" applyBorder="1" applyAlignment="1">
      <alignment horizontal="left" vertical="top" wrapText="1"/>
    </xf>
    <xf numFmtId="1" fontId="7" fillId="0" borderId="52" xfId="4" applyNumberFormat="1" applyFont="1" applyBorder="1" applyAlignment="1">
      <alignment vertical="top" wrapText="1"/>
    </xf>
    <xf numFmtId="0" fontId="7" fillId="0" borderId="2" xfId="4" applyFont="1" applyBorder="1" applyAlignment="1">
      <alignment vertical="top" wrapText="1"/>
    </xf>
    <xf numFmtId="1" fontId="7" fillId="0" borderId="3" xfId="0" applyNumberFormat="1" applyFont="1" applyBorder="1" applyAlignment="1">
      <alignment horizontal="right" vertical="top" wrapText="1"/>
    </xf>
    <xf numFmtId="1" fontId="7" fillId="0" borderId="14" xfId="0" applyNumberFormat="1" applyFont="1" applyBorder="1" applyAlignment="1">
      <alignment horizontal="right" vertical="top" wrapText="1"/>
    </xf>
    <xf numFmtId="49" fontId="9" fillId="9" borderId="21" xfId="3" applyNumberFormat="1" applyFont="1" applyFill="1" applyBorder="1" applyAlignment="1">
      <alignment horizontal="left" vertical="top" wrapText="1"/>
    </xf>
    <xf numFmtId="0" fontId="7" fillId="0" borderId="13" xfId="3" applyFont="1" applyBorder="1" applyAlignment="1">
      <alignment horizontal="left" vertical="top" wrapText="1"/>
    </xf>
    <xf numFmtId="0" fontId="7" fillId="0" borderId="16" xfId="3" applyFont="1" applyBorder="1" applyAlignment="1">
      <alignment horizontal="left" vertical="top" wrapText="1"/>
    </xf>
    <xf numFmtId="0" fontId="7" fillId="13" borderId="3" xfId="3" applyFont="1" applyFill="1" applyBorder="1" applyAlignment="1">
      <alignment horizontal="left" vertical="top" wrapText="1"/>
    </xf>
    <xf numFmtId="0" fontId="7" fillId="13" borderId="22" xfId="3" applyFont="1" applyFill="1" applyBorder="1" applyAlignment="1">
      <alignment horizontal="left" vertical="top" wrapText="1"/>
    </xf>
    <xf numFmtId="0" fontId="7" fillId="13" borderId="14" xfId="3" applyFont="1" applyFill="1" applyBorder="1" applyAlignment="1">
      <alignment horizontal="left" vertical="top" wrapText="1"/>
    </xf>
  </cellXfs>
  <cellStyles count="5">
    <cellStyle name="Explanatory Text" xfId="1" builtinId="53"/>
    <cellStyle name="Hyperlink" xfId="2" builtinId="8"/>
    <cellStyle name="Normal" xfId="0" builtinId="0"/>
    <cellStyle name="Normal 2" xfId="3" xr:uid="{00000000-0005-0000-0000-000003000000}"/>
    <cellStyle name="Normal 3" xfId="4" xr:uid="{00000000-0005-0000-0000-000004000000}"/>
  </cellStyles>
  <dxfs count="14">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99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77100236899615E-2"/>
          <c:y val="4.9017746953816201E-2"/>
          <c:w val="0.71335690344642988"/>
          <c:h val="0.59826389251012502"/>
        </c:manualLayout>
      </c:layout>
      <c:barChart>
        <c:barDir val="col"/>
        <c:grouping val="clustered"/>
        <c:varyColors val="0"/>
        <c:ser>
          <c:idx val="0"/>
          <c:order val="0"/>
          <c:tx>
            <c:strRef>
              <c:f>Summary!$C$21</c:f>
              <c:strCache>
                <c:ptCount val="1"/>
                <c:pt idx="0">
                  <c:v>Total Section Weighting</c:v>
                </c:pt>
              </c:strCache>
            </c:strRef>
          </c:tx>
          <c:invertIfNegative val="0"/>
          <c:cat>
            <c:strRef>
              <c:f>Summary!$B$22:$B$31</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Summary!$C$22:$C$31</c:f>
              <c:numCache>
                <c:formatCode>0.0%</c:formatCode>
                <c:ptCount val="10"/>
                <c:pt idx="0">
                  <c:v>0.11</c:v>
                </c:pt>
                <c:pt idx="1">
                  <c:v>0.14000000000000001</c:v>
                </c:pt>
                <c:pt idx="2">
                  <c:v>0.16</c:v>
                </c:pt>
                <c:pt idx="3">
                  <c:v>0.1</c:v>
                </c:pt>
                <c:pt idx="4">
                  <c:v>7.0000000000000007E-2</c:v>
                </c:pt>
                <c:pt idx="5">
                  <c:v>0.15</c:v>
                </c:pt>
                <c:pt idx="6">
                  <c:v>0.06</c:v>
                </c:pt>
                <c:pt idx="7">
                  <c:v>0.13</c:v>
                </c:pt>
                <c:pt idx="8">
                  <c:v>0.08</c:v>
                </c:pt>
                <c:pt idx="9">
                  <c:v>0.1</c:v>
                </c:pt>
              </c:numCache>
            </c:numRef>
          </c:val>
          <c:extLst>
            <c:ext xmlns:c16="http://schemas.microsoft.com/office/drawing/2014/chart" uri="{C3380CC4-5D6E-409C-BE32-E72D297353CC}">
              <c16:uniqueId val="{00000000-E9FD-4ED7-AED6-691E228E3104}"/>
            </c:ext>
          </c:extLst>
        </c:ser>
        <c:ser>
          <c:idx val="1"/>
          <c:order val="1"/>
          <c:tx>
            <c:strRef>
              <c:f>Summary!$G$21</c:f>
              <c:strCache>
                <c:ptCount val="1"/>
                <c:pt idx="0">
                  <c:v>Target Section Score</c:v>
                </c:pt>
              </c:strCache>
            </c:strRef>
          </c:tx>
          <c:invertIfNegative val="0"/>
          <c:cat>
            <c:strRef>
              <c:f>Summary!$B$22:$B$31</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Summary!$G$22:$G$31</c:f>
              <c:numCache>
                <c:formatCode>0.00%</c:formatCode>
                <c:ptCount val="10"/>
                <c:pt idx="0">
                  <c:v>7.3300000000000004E-2</c:v>
                </c:pt>
                <c:pt idx="1">
                  <c:v>9.3299999999999994E-2</c:v>
                </c:pt>
                <c:pt idx="2">
                  <c:v>9.1399999999999995E-2</c:v>
                </c:pt>
                <c:pt idx="3">
                  <c:v>5.8299999999999998E-2</c:v>
                </c:pt>
                <c:pt idx="4">
                  <c:v>4.3700000000000003E-2</c:v>
                </c:pt>
                <c:pt idx="5">
                  <c:v>4.2799999999999998E-2</c:v>
                </c:pt>
                <c:pt idx="6">
                  <c:v>0.04</c:v>
                </c:pt>
                <c:pt idx="7">
                  <c:v>0.09</c:v>
                </c:pt>
                <c:pt idx="8">
                  <c:v>6.6600000000000006E-2</c:v>
                </c:pt>
                <c:pt idx="9">
                  <c:v>0</c:v>
                </c:pt>
              </c:numCache>
            </c:numRef>
          </c:val>
          <c:extLst>
            <c:ext xmlns:c16="http://schemas.microsoft.com/office/drawing/2014/chart" uri="{C3380CC4-5D6E-409C-BE32-E72D297353CC}">
              <c16:uniqueId val="{00000001-E9FD-4ED7-AED6-691E228E3104}"/>
            </c:ext>
          </c:extLst>
        </c:ser>
        <c:ser>
          <c:idx val="2"/>
          <c:order val="2"/>
          <c:tx>
            <c:strRef>
              <c:f>Summary!$M$21</c:f>
              <c:strCache>
                <c:ptCount val="1"/>
                <c:pt idx="0">
                  <c:v>Design Section Score</c:v>
                </c:pt>
              </c:strCache>
            </c:strRef>
          </c:tx>
          <c:invertIfNegative val="0"/>
          <c:cat>
            <c:strRef>
              <c:f>Summary!$B$22:$B$31</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Summary!$M$22:$M$31</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9FD-4ED7-AED6-691E228E3104}"/>
            </c:ext>
          </c:extLst>
        </c:ser>
        <c:ser>
          <c:idx val="3"/>
          <c:order val="3"/>
          <c:tx>
            <c:strRef>
              <c:f>Summary!$N$21</c:f>
              <c:strCache>
                <c:ptCount val="1"/>
                <c:pt idx="0">
                  <c:v>PCR Section Score</c:v>
                </c:pt>
              </c:strCache>
            </c:strRef>
          </c:tx>
          <c:invertIfNegative val="0"/>
          <c:cat>
            <c:strRef>
              <c:f>Summary!$B$22:$B$31</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Summary!$N$22:$N$31</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9FD-4ED7-AED6-691E228E3104}"/>
            </c:ext>
          </c:extLst>
        </c:ser>
        <c:dLbls>
          <c:showLegendKey val="0"/>
          <c:showVal val="0"/>
          <c:showCatName val="0"/>
          <c:showSerName val="0"/>
          <c:showPercent val="0"/>
          <c:showBubbleSize val="0"/>
        </c:dLbls>
        <c:gapWidth val="150"/>
        <c:axId val="28561920"/>
        <c:axId val="1"/>
      </c:barChart>
      <c:catAx>
        <c:axId val="28561920"/>
        <c:scaling>
          <c:orientation val="minMax"/>
        </c:scaling>
        <c:delete val="0"/>
        <c:axPos val="b"/>
        <c:numFmt formatCode="General" sourceLinked="1"/>
        <c:majorTickMark val="out"/>
        <c:minorTickMark val="none"/>
        <c:tickLblPos val="nextTo"/>
        <c:txPr>
          <a:bodyPr rot="-2700000" vert="horz"/>
          <a:lstStyle/>
          <a:p>
            <a:pPr>
              <a:defRPr sz="1100" b="0" i="0" u="none" strike="noStrike" baseline="0">
                <a:solidFill>
                  <a:srgbClr val="424242"/>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numFmt formatCode="0.0%" sourceLinked="1"/>
        <c:majorTickMark val="out"/>
        <c:minorTickMark val="none"/>
        <c:tickLblPos val="nextTo"/>
        <c:txPr>
          <a:bodyPr rot="0" vert="horz"/>
          <a:lstStyle/>
          <a:p>
            <a:pPr>
              <a:defRPr sz="1000" b="0" i="0" u="none" strike="noStrike" baseline="0">
                <a:solidFill>
                  <a:srgbClr val="424242"/>
                </a:solidFill>
                <a:latin typeface="Calibri"/>
                <a:ea typeface="Calibri"/>
                <a:cs typeface="Calibri"/>
              </a:defRPr>
            </a:pPr>
            <a:endParaRPr lang="en-US"/>
          </a:p>
        </c:txPr>
        <c:crossAx val="28561920"/>
        <c:crosses val="autoZero"/>
        <c:crossBetween val="between"/>
      </c:valAx>
    </c:plotArea>
    <c:legend>
      <c:legendPos val="r"/>
      <c:layout>
        <c:manualLayout>
          <c:xMode val="edge"/>
          <c:yMode val="edge"/>
          <c:x val="0.82410974462735487"/>
          <c:y val="0.17980917510150046"/>
          <c:w val="0.1570730135884412"/>
          <c:h val="0.49509101637536429"/>
        </c:manualLayout>
      </c:layout>
      <c:overlay val="0"/>
      <c:txPr>
        <a:bodyPr/>
        <a:lstStyle/>
        <a:p>
          <a:pPr>
            <a:defRPr sz="1100" b="0" i="0" u="none" strike="noStrike" baseline="0">
              <a:solidFill>
                <a:srgbClr val="424242"/>
              </a:solidFill>
              <a:latin typeface="Calibri"/>
              <a:ea typeface="Calibri"/>
              <a:cs typeface="Calibri"/>
            </a:defRPr>
          </a:pPr>
          <a:endParaRPr lang="en-US"/>
        </a:p>
      </c:txPr>
    </c:legend>
    <c:plotVisOnly val="1"/>
    <c:dispBlanksAs val="gap"/>
    <c:showDLblsOverMax val="0"/>
  </c:chart>
  <c:spPr>
    <a:ln>
      <a:solidFill>
        <a:sysClr val="windowText" lastClr="000000"/>
      </a:solidFill>
    </a:ln>
  </c:spPr>
  <c:txPr>
    <a:bodyPr/>
    <a:lstStyle/>
    <a:p>
      <a:pPr>
        <a:defRPr sz="1000" b="0" i="0" u="none" strike="noStrike" baseline="0">
          <a:solidFill>
            <a:srgbClr val="424242"/>
          </a:solidFill>
          <a:latin typeface="Calibri"/>
          <a:ea typeface="Calibri"/>
          <a:cs typeface="Calibri"/>
        </a:defRPr>
      </a:pPr>
      <a:endParaRPr lang="en-US"/>
    </a:p>
  </c:txPr>
  <c:printSettings>
    <c:headerFooter/>
    <c:pageMargins b="0.75" l="0.7" r="0.7" t="0.75" header="0.3" footer="0.3"/>
    <c:pageSetup/>
  </c:printSettings>
</c:chartSpace>
</file>

<file path=xl/ctrlProps/ctrlProp1.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1</xdr:row>
      <xdr:rowOff>163286</xdr:rowOff>
    </xdr:from>
    <xdr:to>
      <xdr:col>4</xdr:col>
      <xdr:colOff>592426</xdr:colOff>
      <xdr:row>8</xdr:row>
      <xdr:rowOff>43543</xdr:rowOff>
    </xdr:to>
    <xdr:pic>
      <xdr:nvPicPr>
        <xdr:cNvPr id="4" name="Picture 3">
          <a:extLst>
            <a:ext uri="{FF2B5EF4-FFF2-40B4-BE49-F238E27FC236}">
              <a16:creationId xmlns:a16="http://schemas.microsoft.com/office/drawing/2014/main" id="{5B2F2DCD-72D3-B695-7053-2D9EC95A4B07}"/>
            </a:ext>
          </a:extLst>
        </xdr:cNvPr>
        <xdr:cNvPicPr>
          <a:picLocks noChangeAspect="1"/>
        </xdr:cNvPicPr>
      </xdr:nvPicPr>
      <xdr:blipFill>
        <a:blip xmlns:r="http://schemas.openxmlformats.org/officeDocument/2006/relationships" r:embed="rId1"/>
        <a:stretch>
          <a:fillRect/>
        </a:stretch>
      </xdr:blipFill>
      <xdr:spPr>
        <a:xfrm>
          <a:off x="500743" y="337457"/>
          <a:ext cx="2540969" cy="10994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47</xdr:row>
      <xdr:rowOff>160020</xdr:rowOff>
    </xdr:from>
    <xdr:to>
      <xdr:col>13</xdr:col>
      <xdr:colOff>182880</xdr:colOff>
      <xdr:row>66</xdr:row>
      <xdr:rowOff>68580</xdr:rowOff>
    </xdr:to>
    <xdr:graphicFrame macro="">
      <xdr:nvGraphicFramePr>
        <xdr:cNvPr id="802819" name="Chart 1">
          <a:extLst>
            <a:ext uri="{FF2B5EF4-FFF2-40B4-BE49-F238E27FC236}">
              <a16:creationId xmlns:a16="http://schemas.microsoft.com/office/drawing/2014/main" id="{00000000-0008-0000-0200-00000340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7</xdr:col>
          <xdr:colOff>312420</xdr:colOff>
          <xdr:row>19</xdr:row>
          <xdr:rowOff>0</xdr:rowOff>
        </xdr:to>
        <xdr:sp macro="" textlink="">
          <xdr:nvSpPr>
            <xdr:cNvPr id="82464" name="Group Box 1568" hidden="1">
              <a:extLst>
                <a:ext uri="{63B3BB69-23CF-44E3-9099-C40C66FF867C}">
                  <a14:compatExt spid="_x0000_s82464"/>
                </a:ext>
                <a:ext uri="{FF2B5EF4-FFF2-40B4-BE49-F238E27FC236}">
                  <a16:creationId xmlns:a16="http://schemas.microsoft.com/office/drawing/2014/main" id="{00000000-0008-0000-0200-00002042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en-GB" sz="800" b="0" i="0" u="none" strike="noStrike" baseline="0">
                  <a:solidFill>
                    <a:srgbClr val="000000"/>
                  </a:solidFill>
                  <a:latin typeface="Tahoma"/>
                  <a:ea typeface="Tahoma"/>
                  <a:cs typeface="Tahoma"/>
                </a:rPr>
                <a:t>Project Details</a:t>
              </a:r>
            </a:p>
          </xdr:txBody>
        </xdr:sp>
        <xdr:clientData/>
      </xdr:twoCellAnchor>
    </mc:Choice>
    <mc:Fallback/>
  </mc:AlternateContent>
  <xdr:twoCellAnchor editAs="oneCell">
    <xdr:from>
      <xdr:col>10</xdr:col>
      <xdr:colOff>525780</xdr:colOff>
      <xdr:row>1</xdr:row>
      <xdr:rowOff>144780</xdr:rowOff>
    </xdr:from>
    <xdr:to>
      <xdr:col>15</xdr:col>
      <xdr:colOff>79709</xdr:colOff>
      <xdr:row>8</xdr:row>
      <xdr:rowOff>2177</xdr:rowOff>
    </xdr:to>
    <xdr:pic>
      <xdr:nvPicPr>
        <xdr:cNvPr id="2" name="Picture 1">
          <a:extLst>
            <a:ext uri="{FF2B5EF4-FFF2-40B4-BE49-F238E27FC236}">
              <a16:creationId xmlns:a16="http://schemas.microsoft.com/office/drawing/2014/main" id="{78CBCABA-11BA-404B-9B14-F1FDB322E261}"/>
            </a:ext>
          </a:extLst>
        </xdr:cNvPr>
        <xdr:cNvPicPr>
          <a:picLocks noChangeAspect="1"/>
        </xdr:cNvPicPr>
      </xdr:nvPicPr>
      <xdr:blipFill>
        <a:blip xmlns:r="http://schemas.openxmlformats.org/officeDocument/2006/relationships" r:embed="rId2"/>
        <a:stretch>
          <a:fillRect/>
        </a:stretch>
      </xdr:blipFill>
      <xdr:spPr>
        <a:xfrm>
          <a:off x="6339840" y="220980"/>
          <a:ext cx="2540969" cy="10994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53</xdr:row>
      <xdr:rowOff>0</xdr:rowOff>
    </xdr:from>
    <xdr:to>
      <xdr:col>16</xdr:col>
      <xdr:colOff>609600</xdr:colOff>
      <xdr:row>70</xdr:row>
      <xdr:rowOff>0</xdr:rowOff>
    </xdr:to>
    <xdr:pic>
      <xdr:nvPicPr>
        <xdr:cNvPr id="511261" name="Picture 1" descr="HRS">
          <a:extLst>
            <a:ext uri="{FF2B5EF4-FFF2-40B4-BE49-F238E27FC236}">
              <a16:creationId xmlns:a16="http://schemas.microsoft.com/office/drawing/2014/main" id="{00000000-0008-0000-0400-00001DCD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28140" y="20032980"/>
          <a:ext cx="0" cy="2849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164"/>
  <sheetViews>
    <sheetView zoomScale="70" zoomScaleNormal="70" workbookViewId="0">
      <selection activeCell="E25" sqref="E25"/>
    </sheetView>
  </sheetViews>
  <sheetFormatPr defaultColWidth="8.85546875" defaultRowHeight="13.9"/>
  <cols>
    <col min="1" max="1" width="9.140625" style="177" customWidth="1"/>
    <col min="2" max="4" width="8.85546875" style="4"/>
    <col min="5" max="5" width="68.5703125" style="4" customWidth="1"/>
    <col min="6" max="6" width="8.85546875" style="4"/>
    <col min="7" max="7" width="31.5703125" style="4" customWidth="1"/>
    <col min="8" max="16384" width="8.85546875" style="4"/>
  </cols>
  <sheetData>
    <row r="1" spans="1:15" s="177" customFormat="1">
      <c r="A1" s="176"/>
      <c r="B1" s="176"/>
      <c r="C1" s="176"/>
      <c r="D1" s="176"/>
      <c r="E1" s="176"/>
      <c r="F1" s="176"/>
      <c r="G1" s="176"/>
      <c r="H1" s="176"/>
      <c r="I1" s="176"/>
      <c r="J1" s="176"/>
      <c r="K1" s="176"/>
      <c r="L1" s="176"/>
      <c r="M1" s="176"/>
      <c r="N1" s="176"/>
      <c r="O1" s="176"/>
    </row>
    <row r="2" spans="1:15">
      <c r="A2" s="176"/>
      <c r="B2" s="3"/>
      <c r="C2" s="3"/>
      <c r="D2" s="3"/>
      <c r="E2" s="3"/>
      <c r="F2" s="3"/>
      <c r="G2" s="3"/>
      <c r="H2" s="3"/>
      <c r="I2" s="3"/>
      <c r="J2" s="3"/>
      <c r="K2" s="3"/>
      <c r="L2" s="3"/>
      <c r="M2" s="3"/>
      <c r="N2" s="3"/>
      <c r="O2" s="178"/>
    </row>
    <row r="3" spans="1:15">
      <c r="A3" s="176"/>
      <c r="B3" s="3"/>
      <c r="C3" s="3"/>
      <c r="D3" s="3"/>
      <c r="E3" s="3"/>
      <c r="F3" s="3"/>
      <c r="G3" s="3"/>
      <c r="H3" s="3"/>
      <c r="I3" s="3"/>
      <c r="J3" s="3"/>
      <c r="K3" s="3"/>
      <c r="L3" s="3"/>
      <c r="M3" s="3"/>
      <c r="N3" s="3"/>
      <c r="O3" s="178"/>
    </row>
    <row r="4" spans="1:15">
      <c r="A4" s="176"/>
      <c r="B4" s="3"/>
      <c r="C4" s="3"/>
      <c r="D4" s="3"/>
      <c r="E4" s="3"/>
      <c r="F4" s="3"/>
      <c r="G4" s="3"/>
      <c r="H4" s="3"/>
      <c r="I4" s="3"/>
      <c r="J4" s="3"/>
      <c r="K4" s="3"/>
      <c r="L4" s="3"/>
      <c r="M4" s="3"/>
      <c r="N4" s="3"/>
      <c r="O4" s="178"/>
    </row>
    <row r="5" spans="1:15">
      <c r="A5" s="176"/>
      <c r="B5" s="3"/>
      <c r="C5" s="3"/>
      <c r="D5" s="3"/>
      <c r="E5" s="3"/>
      <c r="F5" s="3"/>
      <c r="G5" s="3"/>
      <c r="H5" s="3"/>
      <c r="I5" s="3"/>
      <c r="J5" s="3"/>
      <c r="K5" s="3"/>
      <c r="L5" s="3"/>
      <c r="M5" s="3"/>
      <c r="N5" s="3"/>
      <c r="O5" s="178"/>
    </row>
    <row r="6" spans="1:15">
      <c r="A6" s="176"/>
      <c r="B6" s="3"/>
      <c r="C6" s="3"/>
      <c r="D6" s="3"/>
      <c r="E6" s="3"/>
      <c r="F6" s="3"/>
      <c r="G6" s="3"/>
      <c r="H6" s="3"/>
      <c r="I6" s="3"/>
      <c r="J6" s="3"/>
      <c r="K6" s="3"/>
      <c r="L6" s="3"/>
      <c r="M6" s="3"/>
      <c r="N6" s="3"/>
      <c r="O6" s="178"/>
    </row>
    <row r="7" spans="1:15">
      <c r="A7" s="176"/>
      <c r="B7" s="3"/>
      <c r="C7" s="3"/>
      <c r="D7" s="3"/>
      <c r="F7" s="3"/>
      <c r="G7" s="3"/>
      <c r="H7" s="3"/>
      <c r="I7" s="3"/>
      <c r="J7" s="3"/>
      <c r="K7" s="3"/>
      <c r="L7" s="3"/>
      <c r="M7" s="3"/>
      <c r="N7" s="3"/>
      <c r="O7" s="178"/>
    </row>
    <row r="8" spans="1:15">
      <c r="A8" s="176"/>
      <c r="B8" s="3"/>
      <c r="C8" s="3"/>
      <c r="D8" s="3"/>
      <c r="E8" s="3"/>
      <c r="F8" s="3"/>
      <c r="G8" s="3"/>
      <c r="H8" s="3"/>
      <c r="I8" s="3"/>
      <c r="J8" s="3"/>
      <c r="K8" s="3"/>
      <c r="L8" s="3"/>
      <c r="M8" s="3"/>
      <c r="N8" s="3"/>
      <c r="O8" s="178"/>
    </row>
    <row r="9" spans="1:15">
      <c r="A9" s="176"/>
      <c r="B9" s="3"/>
      <c r="C9" s="3"/>
      <c r="D9" s="3"/>
      <c r="E9" s="3"/>
      <c r="F9" s="3"/>
      <c r="G9" s="3"/>
      <c r="H9" s="3"/>
      <c r="I9" s="3"/>
      <c r="J9" s="3"/>
      <c r="K9" s="3"/>
      <c r="L9" s="3"/>
      <c r="M9" s="3"/>
      <c r="N9" s="3"/>
      <c r="O9" s="178"/>
    </row>
    <row r="10" spans="1:15">
      <c r="A10" s="176"/>
      <c r="B10" s="3"/>
      <c r="C10" s="3"/>
      <c r="D10" s="3"/>
      <c r="E10" s="3"/>
      <c r="F10" s="3"/>
      <c r="G10" s="3"/>
      <c r="H10" s="3"/>
      <c r="I10" s="3"/>
      <c r="J10" s="3"/>
      <c r="K10" s="3"/>
      <c r="L10" s="3"/>
      <c r="M10" s="3"/>
      <c r="N10" s="3"/>
      <c r="O10" s="178"/>
    </row>
    <row r="11" spans="1:15">
      <c r="A11" s="176"/>
      <c r="B11" s="3"/>
      <c r="C11" s="3"/>
      <c r="D11" s="3"/>
      <c r="E11" s="3"/>
      <c r="F11" s="3"/>
      <c r="G11" s="3"/>
      <c r="H11" s="3"/>
      <c r="I11" s="3"/>
      <c r="J11" s="3"/>
      <c r="K11" s="3"/>
      <c r="L11" s="3"/>
      <c r="M11" s="3"/>
      <c r="N11" s="3"/>
      <c r="O11" s="178"/>
    </row>
    <row r="12" spans="1:15" ht="16.899999999999999">
      <c r="A12" s="176"/>
      <c r="B12" s="3"/>
      <c r="C12" s="3"/>
      <c r="D12" s="3"/>
      <c r="E12" s="2" t="s">
        <v>0</v>
      </c>
      <c r="F12" s="3"/>
      <c r="G12" s="3"/>
      <c r="H12" s="3"/>
      <c r="I12" s="3"/>
      <c r="J12" s="3"/>
      <c r="K12" s="3"/>
      <c r="L12" s="3"/>
      <c r="M12" s="3"/>
      <c r="N12" s="3"/>
      <c r="O12" s="178"/>
    </row>
    <row r="13" spans="1:15" ht="16.899999999999999">
      <c r="A13" s="176"/>
      <c r="B13" s="3"/>
      <c r="C13" s="3"/>
      <c r="D13" s="3"/>
      <c r="E13" s="2"/>
      <c r="F13" s="3"/>
      <c r="G13" s="3"/>
      <c r="H13" s="3"/>
      <c r="I13" s="3"/>
      <c r="J13" s="3"/>
      <c r="K13" s="3"/>
      <c r="L13" s="3"/>
      <c r="M13" s="3"/>
      <c r="N13" s="3"/>
      <c r="O13" s="178"/>
    </row>
    <row r="14" spans="1:15" ht="16.899999999999999">
      <c r="A14" s="176"/>
      <c r="B14" s="3"/>
      <c r="C14" s="3"/>
      <c r="D14" s="3"/>
      <c r="E14" s="2" t="s">
        <v>1</v>
      </c>
      <c r="F14" s="3"/>
      <c r="G14" s="3"/>
      <c r="H14" s="3"/>
      <c r="I14" s="3"/>
      <c r="J14" s="3"/>
      <c r="K14" s="3"/>
      <c r="L14" s="3"/>
      <c r="M14" s="3"/>
      <c r="N14" s="3"/>
      <c r="O14" s="178"/>
    </row>
    <row r="15" spans="1:15" ht="16.899999999999999">
      <c r="A15" s="176"/>
      <c r="B15" s="3"/>
      <c r="C15" s="3"/>
      <c r="D15" s="3"/>
      <c r="E15" s="2"/>
      <c r="F15" s="3"/>
      <c r="G15" s="3"/>
      <c r="H15" s="3"/>
      <c r="I15" s="3"/>
      <c r="J15" s="3"/>
      <c r="K15" s="3"/>
      <c r="L15" s="3"/>
      <c r="M15" s="3"/>
      <c r="N15" s="3"/>
      <c r="O15" s="178"/>
    </row>
    <row r="16" spans="1:15" ht="16.899999999999999">
      <c r="A16" s="176"/>
      <c r="B16" s="3"/>
      <c r="C16" s="3"/>
      <c r="D16" s="3"/>
      <c r="E16" s="2"/>
      <c r="F16" s="3"/>
      <c r="G16" s="3"/>
      <c r="H16" s="3"/>
      <c r="I16" s="3"/>
      <c r="J16" s="3"/>
      <c r="K16" s="3"/>
      <c r="L16" s="3"/>
      <c r="M16" s="3"/>
      <c r="N16" s="3"/>
      <c r="O16" s="178"/>
    </row>
    <row r="17" spans="1:15">
      <c r="A17" s="176"/>
      <c r="B17" s="3"/>
      <c r="C17" s="3"/>
      <c r="D17" s="3"/>
      <c r="E17" s="3"/>
      <c r="F17" s="3"/>
      <c r="G17" s="3"/>
      <c r="H17" s="3"/>
      <c r="I17" s="3"/>
      <c r="J17" s="3"/>
      <c r="K17" s="3"/>
      <c r="L17" s="3"/>
      <c r="M17" s="3"/>
      <c r="N17" s="3"/>
      <c r="O17" s="178"/>
    </row>
    <row r="18" spans="1:15">
      <c r="A18" s="176"/>
      <c r="B18" s="3"/>
      <c r="C18" s="3"/>
      <c r="D18" s="3"/>
      <c r="E18" s="3"/>
      <c r="F18" s="3"/>
      <c r="G18" s="3"/>
      <c r="H18" s="3"/>
      <c r="I18" s="3"/>
      <c r="J18" s="3"/>
      <c r="K18" s="3"/>
      <c r="L18" s="3"/>
      <c r="M18" s="3"/>
      <c r="N18" s="3"/>
      <c r="O18" s="178"/>
    </row>
    <row r="19" spans="1:15">
      <c r="A19" s="176"/>
      <c r="B19" s="3"/>
      <c r="C19" s="3"/>
      <c r="D19" s="3"/>
      <c r="E19" s="3"/>
      <c r="F19" s="3"/>
      <c r="G19" s="3"/>
      <c r="I19" s="3"/>
      <c r="J19" s="3"/>
      <c r="K19" s="3"/>
      <c r="L19" s="3"/>
      <c r="M19" s="3"/>
      <c r="N19" s="3"/>
      <c r="O19" s="178"/>
    </row>
    <row r="20" spans="1:15">
      <c r="A20" s="176"/>
      <c r="B20" s="3"/>
      <c r="C20" s="3"/>
      <c r="D20" s="3"/>
      <c r="E20" s="3"/>
      <c r="F20" s="3"/>
      <c r="G20" s="3"/>
      <c r="H20" s="3"/>
      <c r="I20" s="3"/>
      <c r="J20" s="3"/>
      <c r="K20" s="3"/>
      <c r="L20" s="3"/>
      <c r="M20" s="3"/>
      <c r="N20" s="3"/>
      <c r="O20" s="178"/>
    </row>
    <row r="21" spans="1:15">
      <c r="A21" s="176"/>
      <c r="B21" s="3"/>
      <c r="C21" s="3"/>
      <c r="D21" s="3"/>
      <c r="F21" s="3"/>
      <c r="G21" s="3"/>
      <c r="H21" s="3"/>
      <c r="I21" s="3"/>
      <c r="J21" s="3"/>
      <c r="K21" s="3"/>
      <c r="L21" s="3"/>
      <c r="M21" s="3"/>
      <c r="N21" s="3"/>
      <c r="O21" s="178"/>
    </row>
    <row r="22" spans="1:15" ht="14.45" thickBot="1">
      <c r="A22" s="176"/>
      <c r="B22" s="3"/>
      <c r="C22" s="3"/>
      <c r="D22" s="3"/>
      <c r="F22" s="3"/>
      <c r="G22" s="3"/>
      <c r="H22" s="3"/>
      <c r="I22" s="3"/>
      <c r="J22" s="3"/>
      <c r="K22" s="3"/>
      <c r="L22" s="3"/>
      <c r="M22" s="3"/>
      <c r="N22" s="3"/>
      <c r="O22" s="178"/>
    </row>
    <row r="23" spans="1:15" ht="14.45" thickBot="1">
      <c r="A23" s="176"/>
      <c r="B23" s="3"/>
      <c r="C23" s="3"/>
      <c r="D23" s="3"/>
      <c r="E23" s="5" t="s">
        <v>2</v>
      </c>
      <c r="F23" s="3"/>
      <c r="G23" s="3"/>
      <c r="H23" s="3"/>
      <c r="I23" s="3"/>
      <c r="J23" s="3"/>
      <c r="K23" s="3"/>
      <c r="L23" s="3"/>
      <c r="M23" s="3"/>
      <c r="N23" s="3"/>
      <c r="O23" s="178"/>
    </row>
    <row r="24" spans="1:15" ht="14.45" thickBot="1">
      <c r="A24" s="176"/>
      <c r="B24" s="3"/>
      <c r="C24" s="3"/>
      <c r="D24" s="3"/>
      <c r="E24" s="5"/>
      <c r="F24" s="3"/>
      <c r="G24" s="3"/>
      <c r="H24" s="3"/>
      <c r="I24" s="3"/>
      <c r="J24" s="3"/>
      <c r="K24" s="3"/>
      <c r="L24" s="3"/>
      <c r="M24" s="3"/>
      <c r="N24" s="3"/>
      <c r="O24" s="178"/>
    </row>
    <row r="25" spans="1:15" ht="14.45" thickBot="1">
      <c r="A25" s="176"/>
      <c r="B25" s="3"/>
      <c r="C25" s="3"/>
      <c r="D25" s="3"/>
      <c r="E25" s="6">
        <f ca="1">TODAY()</f>
        <v>45170</v>
      </c>
      <c r="F25" s="3"/>
      <c r="G25" s="3"/>
      <c r="H25" s="3"/>
      <c r="I25" s="3"/>
      <c r="J25" s="3"/>
      <c r="K25" s="3"/>
      <c r="L25" s="3"/>
      <c r="M25" s="3"/>
      <c r="N25" s="3"/>
      <c r="O25" s="178"/>
    </row>
    <row r="26" spans="1:15">
      <c r="A26" s="176"/>
      <c r="B26" s="3"/>
      <c r="C26" s="3"/>
      <c r="D26" s="3"/>
      <c r="E26" s="3"/>
      <c r="F26" s="3"/>
      <c r="G26" s="3"/>
      <c r="H26" s="3"/>
      <c r="I26" s="3"/>
      <c r="J26" s="3"/>
      <c r="K26" s="3"/>
      <c r="L26" s="3"/>
      <c r="M26" s="3"/>
      <c r="N26" s="3"/>
      <c r="O26" s="178"/>
    </row>
    <row r="27" spans="1:15">
      <c r="A27" s="176"/>
      <c r="B27" s="3"/>
      <c r="C27" s="3"/>
      <c r="D27" s="3"/>
      <c r="E27" s="3"/>
      <c r="F27" s="3"/>
      <c r="G27" s="3"/>
      <c r="H27" s="3"/>
      <c r="I27" s="3"/>
      <c r="J27" s="3"/>
      <c r="K27" s="3"/>
      <c r="L27" s="3"/>
      <c r="M27" s="3"/>
      <c r="N27" s="3"/>
      <c r="O27" s="178"/>
    </row>
    <row r="28" spans="1:15">
      <c r="A28" s="176"/>
      <c r="B28" s="3"/>
      <c r="C28" s="3"/>
      <c r="D28" s="3"/>
      <c r="E28" s="3"/>
      <c r="F28" s="3"/>
      <c r="G28" s="3"/>
      <c r="H28" s="3"/>
      <c r="I28" s="3"/>
      <c r="J28" s="3"/>
      <c r="K28" s="3"/>
      <c r="L28" s="3"/>
      <c r="M28" s="3"/>
      <c r="N28" s="3"/>
      <c r="O28" s="178"/>
    </row>
    <row r="29" spans="1:15">
      <c r="A29" s="176"/>
      <c r="B29" s="3"/>
      <c r="C29" s="3"/>
      <c r="D29" s="3"/>
      <c r="E29" s="3"/>
      <c r="F29" s="3"/>
      <c r="G29" s="3"/>
      <c r="H29" s="3"/>
      <c r="I29" s="3"/>
      <c r="J29" s="3"/>
      <c r="K29" s="3"/>
      <c r="L29" s="3"/>
      <c r="M29" s="3"/>
      <c r="N29" s="3"/>
      <c r="O29" s="178"/>
    </row>
    <row r="30" spans="1:15">
      <c r="A30" s="176"/>
      <c r="B30" s="3"/>
      <c r="C30" s="3"/>
      <c r="D30" s="3"/>
      <c r="E30" s="3"/>
      <c r="F30" s="3"/>
      <c r="G30" s="3"/>
      <c r="H30" s="3"/>
      <c r="I30" s="3"/>
      <c r="J30" s="3"/>
      <c r="K30" s="3"/>
      <c r="L30" s="3"/>
      <c r="M30" s="3"/>
      <c r="N30" s="3"/>
      <c r="O30" s="178"/>
    </row>
    <row r="31" spans="1:15">
      <c r="A31" s="176"/>
      <c r="B31" s="3"/>
      <c r="C31" s="3"/>
      <c r="D31" s="3"/>
      <c r="E31" s="3"/>
      <c r="F31" s="3"/>
      <c r="G31" s="3"/>
      <c r="H31" s="3"/>
      <c r="I31" s="3"/>
      <c r="J31" s="3"/>
      <c r="K31" s="3"/>
      <c r="L31" s="3"/>
      <c r="M31" s="3"/>
      <c r="N31" s="3"/>
      <c r="O31" s="178"/>
    </row>
    <row r="32" spans="1:15">
      <c r="A32" s="176"/>
      <c r="B32" s="3"/>
      <c r="C32" s="3"/>
      <c r="D32" s="3"/>
      <c r="E32" s="3"/>
      <c r="F32" s="3"/>
      <c r="G32" s="3"/>
      <c r="H32" s="3"/>
      <c r="I32" s="3"/>
      <c r="J32" s="3"/>
      <c r="K32" s="3"/>
      <c r="L32" s="3"/>
      <c r="M32" s="3"/>
      <c r="N32" s="3"/>
      <c r="O32" s="178"/>
    </row>
    <row r="33" spans="1:15">
      <c r="A33" s="176"/>
      <c r="B33" s="3"/>
      <c r="C33" s="3"/>
      <c r="D33" s="3"/>
      <c r="E33" s="3"/>
      <c r="F33" s="3"/>
      <c r="G33" s="3"/>
      <c r="H33" s="3"/>
      <c r="I33" s="3"/>
      <c r="J33" s="3"/>
      <c r="K33" s="3"/>
      <c r="L33" s="3"/>
      <c r="M33" s="3"/>
      <c r="N33" s="3"/>
      <c r="O33" s="178"/>
    </row>
    <row r="34" spans="1:15" s="177" customFormat="1">
      <c r="A34" s="176"/>
      <c r="B34" s="176"/>
      <c r="C34" s="176"/>
      <c r="D34" s="176"/>
      <c r="E34" s="176"/>
      <c r="F34" s="176"/>
      <c r="G34" s="176"/>
      <c r="H34" s="176"/>
      <c r="I34" s="176"/>
      <c r="J34" s="176"/>
      <c r="K34" s="176"/>
      <c r="L34" s="176"/>
      <c r="M34" s="176"/>
      <c r="N34" s="176"/>
      <c r="O34" s="176"/>
    </row>
    <row r="35" spans="1:15">
      <c r="A35" s="179"/>
      <c r="B35" s="180"/>
      <c r="C35" s="180"/>
      <c r="D35" s="180"/>
      <c r="E35" s="180"/>
      <c r="F35" s="180"/>
      <c r="G35" s="180"/>
      <c r="H35" s="180"/>
      <c r="I35" s="180"/>
      <c r="J35" s="180"/>
      <c r="K35" s="180"/>
      <c r="L35" s="180"/>
      <c r="M35" s="180"/>
      <c r="N35" s="180"/>
      <c r="O35" s="180"/>
    </row>
    <row r="36" spans="1:15">
      <c r="A36" s="179"/>
      <c r="B36" s="180"/>
      <c r="C36" s="180"/>
      <c r="D36" s="180"/>
      <c r="E36" s="180"/>
      <c r="F36" s="180"/>
      <c r="G36" s="180"/>
      <c r="H36" s="180"/>
      <c r="I36" s="180"/>
      <c r="J36" s="180"/>
      <c r="K36" s="180"/>
      <c r="L36" s="180"/>
      <c r="M36" s="180"/>
      <c r="N36" s="180"/>
      <c r="O36" s="180"/>
    </row>
    <row r="37" spans="1:15">
      <c r="A37" s="179"/>
      <c r="B37" s="180"/>
      <c r="C37" s="180"/>
      <c r="D37" s="180"/>
      <c r="E37" s="180"/>
      <c r="F37" s="180"/>
      <c r="G37" s="180"/>
      <c r="H37" s="180"/>
      <c r="I37" s="180"/>
      <c r="J37" s="180"/>
      <c r="K37" s="180"/>
      <c r="L37" s="180"/>
      <c r="M37" s="180"/>
      <c r="N37" s="180"/>
      <c r="O37" s="180"/>
    </row>
    <row r="38" spans="1:15">
      <c r="A38" s="179"/>
      <c r="B38" s="180"/>
      <c r="C38" s="180"/>
      <c r="D38" s="180"/>
      <c r="E38" s="180"/>
      <c r="F38" s="180"/>
      <c r="G38" s="180"/>
      <c r="H38" s="180"/>
      <c r="I38" s="180"/>
      <c r="J38" s="180"/>
      <c r="K38" s="180"/>
      <c r="L38" s="180"/>
      <c r="M38" s="180"/>
      <c r="N38" s="180"/>
      <c r="O38" s="180"/>
    </row>
    <row r="39" spans="1:15">
      <c r="A39" s="179"/>
      <c r="B39" s="180"/>
      <c r="C39" s="180"/>
      <c r="D39" s="180"/>
      <c r="E39" s="180"/>
      <c r="F39" s="180"/>
      <c r="G39" s="180"/>
      <c r="H39" s="180"/>
      <c r="I39" s="180"/>
      <c r="J39" s="180"/>
      <c r="K39" s="180"/>
      <c r="L39" s="180"/>
      <c r="M39" s="180"/>
      <c r="N39" s="180"/>
      <c r="O39" s="180"/>
    </row>
    <row r="40" spans="1:15">
      <c r="A40" s="179"/>
      <c r="B40" s="180"/>
      <c r="C40" s="180"/>
      <c r="D40" s="180"/>
      <c r="E40" s="180"/>
      <c r="F40" s="180"/>
      <c r="G40" s="180"/>
      <c r="H40" s="180"/>
      <c r="I40" s="180"/>
      <c r="J40" s="180"/>
      <c r="K40" s="180"/>
      <c r="L40" s="180"/>
      <c r="M40" s="180"/>
      <c r="N40" s="180"/>
      <c r="O40" s="180"/>
    </row>
    <row r="41" spans="1:15">
      <c r="A41" s="179"/>
      <c r="B41" s="180"/>
      <c r="C41" s="180"/>
      <c r="D41" s="180"/>
      <c r="E41" s="180"/>
      <c r="F41" s="180"/>
      <c r="G41" s="180"/>
      <c r="H41" s="180"/>
      <c r="I41" s="180"/>
      <c r="J41" s="180"/>
      <c r="K41" s="180"/>
      <c r="L41" s="180"/>
      <c r="M41" s="180"/>
      <c r="N41" s="180"/>
      <c r="O41" s="180"/>
    </row>
    <row r="42" spans="1:15">
      <c r="A42" s="179"/>
      <c r="B42" s="180"/>
      <c r="C42" s="180"/>
      <c r="D42" s="180"/>
      <c r="E42" s="180"/>
      <c r="F42" s="180"/>
      <c r="G42" s="180"/>
      <c r="H42" s="180"/>
      <c r="I42" s="180"/>
      <c r="J42" s="180"/>
      <c r="K42" s="180"/>
      <c r="L42" s="180"/>
      <c r="M42" s="180"/>
      <c r="N42" s="180"/>
      <c r="O42" s="180"/>
    </row>
    <row r="43" spans="1:15">
      <c r="A43" s="179"/>
      <c r="B43" s="180"/>
      <c r="C43" s="180"/>
      <c r="D43" s="180"/>
      <c r="E43" s="180"/>
      <c r="F43" s="180"/>
      <c r="G43" s="180"/>
      <c r="H43" s="180"/>
      <c r="I43" s="180"/>
      <c r="J43" s="180"/>
      <c r="K43" s="180"/>
      <c r="L43" s="180"/>
      <c r="M43" s="180"/>
      <c r="N43" s="180"/>
      <c r="O43" s="180"/>
    </row>
    <row r="44" spans="1:15">
      <c r="A44" s="179"/>
      <c r="B44" s="180"/>
      <c r="C44" s="180"/>
      <c r="D44" s="180"/>
      <c r="E44" s="180"/>
      <c r="F44" s="180"/>
      <c r="G44" s="180"/>
      <c r="H44" s="180"/>
      <c r="I44" s="180"/>
      <c r="J44" s="180"/>
      <c r="K44" s="180"/>
      <c r="L44" s="180"/>
      <c r="M44" s="180"/>
      <c r="N44" s="180"/>
      <c r="O44" s="180"/>
    </row>
    <row r="45" spans="1:15">
      <c r="A45" s="179"/>
      <c r="B45" s="180"/>
      <c r="C45" s="180"/>
      <c r="D45" s="180"/>
      <c r="E45" s="180"/>
      <c r="F45" s="180"/>
      <c r="G45" s="180"/>
      <c r="H45" s="180"/>
      <c r="I45" s="180"/>
      <c r="J45" s="180"/>
      <c r="K45" s="180"/>
      <c r="L45" s="180"/>
      <c r="M45" s="180"/>
      <c r="N45" s="180"/>
      <c r="O45" s="180"/>
    </row>
    <row r="46" spans="1:15">
      <c r="A46" s="179"/>
      <c r="B46" s="180"/>
      <c r="C46" s="180"/>
      <c r="D46" s="180"/>
      <c r="E46" s="180"/>
      <c r="F46" s="180"/>
      <c r="G46" s="180"/>
      <c r="H46" s="180"/>
      <c r="I46" s="180"/>
      <c r="J46" s="180"/>
      <c r="K46" s="180"/>
      <c r="L46" s="180"/>
      <c r="M46" s="180"/>
      <c r="N46" s="180"/>
      <c r="O46" s="180"/>
    </row>
    <row r="47" spans="1:15">
      <c r="A47" s="179"/>
      <c r="B47" s="180"/>
      <c r="C47" s="180"/>
      <c r="D47" s="180"/>
      <c r="E47" s="180"/>
      <c r="F47" s="180"/>
      <c r="G47" s="180"/>
      <c r="H47" s="180"/>
      <c r="I47" s="180"/>
      <c r="J47" s="180"/>
      <c r="K47" s="180"/>
      <c r="L47" s="180"/>
      <c r="M47" s="180"/>
      <c r="N47" s="180"/>
      <c r="O47" s="180"/>
    </row>
    <row r="48" spans="1:15">
      <c r="A48" s="179"/>
      <c r="B48" s="180"/>
      <c r="C48" s="180"/>
      <c r="D48" s="180"/>
      <c r="E48" s="180"/>
      <c r="F48" s="180"/>
      <c r="G48" s="180"/>
      <c r="H48" s="180"/>
      <c r="I48" s="180"/>
      <c r="J48" s="180"/>
      <c r="K48" s="180"/>
      <c r="L48" s="180"/>
      <c r="M48" s="180"/>
      <c r="N48" s="180"/>
      <c r="O48" s="180"/>
    </row>
    <row r="49" spans="1:15">
      <c r="A49" s="179"/>
      <c r="B49" s="180"/>
      <c r="C49" s="180"/>
      <c r="D49" s="180"/>
      <c r="E49" s="180"/>
      <c r="F49" s="180"/>
      <c r="G49" s="180"/>
      <c r="H49" s="180"/>
      <c r="I49" s="180"/>
      <c r="J49" s="180"/>
      <c r="K49" s="180"/>
      <c r="L49" s="180"/>
      <c r="M49" s="180"/>
      <c r="N49" s="180"/>
      <c r="O49" s="180"/>
    </row>
    <row r="50" spans="1:15">
      <c r="A50" s="179"/>
      <c r="B50" s="180"/>
      <c r="C50" s="180"/>
      <c r="D50" s="180"/>
      <c r="E50" s="180"/>
      <c r="F50" s="180"/>
      <c r="G50" s="180"/>
      <c r="H50" s="180"/>
      <c r="I50" s="180"/>
      <c r="J50" s="180"/>
      <c r="K50" s="180"/>
      <c r="L50" s="180"/>
      <c r="M50" s="180"/>
      <c r="N50" s="180"/>
      <c r="O50" s="180"/>
    </row>
    <row r="51" spans="1:15">
      <c r="A51" s="179"/>
      <c r="B51" s="180"/>
      <c r="C51" s="180"/>
      <c r="D51" s="180"/>
      <c r="E51" s="180"/>
      <c r="F51" s="180"/>
      <c r="G51" s="180"/>
      <c r="H51" s="180"/>
      <c r="I51" s="180"/>
      <c r="J51" s="180"/>
      <c r="K51" s="180"/>
      <c r="L51" s="180"/>
      <c r="M51" s="180"/>
      <c r="N51" s="180"/>
      <c r="O51" s="180"/>
    </row>
    <row r="52" spans="1:15">
      <c r="A52" s="179"/>
      <c r="B52" s="180"/>
      <c r="C52" s="180"/>
      <c r="D52" s="180"/>
      <c r="E52" s="180"/>
      <c r="F52" s="180"/>
      <c r="G52" s="180"/>
      <c r="H52" s="180"/>
      <c r="I52" s="180"/>
      <c r="J52" s="180"/>
      <c r="K52" s="180"/>
      <c r="L52" s="180"/>
      <c r="M52" s="180"/>
      <c r="N52" s="180"/>
      <c r="O52" s="180"/>
    </row>
    <row r="53" spans="1:15">
      <c r="A53" s="179"/>
      <c r="B53" s="180"/>
      <c r="C53" s="180"/>
      <c r="D53" s="180"/>
      <c r="E53" s="180"/>
      <c r="F53" s="180"/>
      <c r="G53" s="180"/>
      <c r="H53" s="180"/>
      <c r="I53" s="180"/>
      <c r="J53" s="180"/>
      <c r="K53" s="180"/>
      <c r="L53" s="180"/>
      <c r="M53" s="180"/>
      <c r="N53" s="180"/>
      <c r="O53" s="180"/>
    </row>
    <row r="54" spans="1:15">
      <c r="A54" s="179"/>
      <c r="B54" s="180"/>
      <c r="C54" s="180"/>
      <c r="D54" s="180"/>
      <c r="E54" s="180"/>
      <c r="F54" s="180"/>
      <c r="G54" s="180"/>
      <c r="H54" s="180"/>
      <c r="I54" s="180"/>
      <c r="J54" s="180"/>
      <c r="K54" s="180"/>
      <c r="L54" s="180"/>
      <c r="M54" s="180"/>
      <c r="N54" s="180"/>
      <c r="O54" s="180"/>
    </row>
    <row r="55" spans="1:15">
      <c r="A55" s="179"/>
      <c r="B55" s="180"/>
      <c r="C55" s="180"/>
      <c r="D55" s="180"/>
      <c r="E55" s="180"/>
      <c r="F55" s="180"/>
      <c r="G55" s="180"/>
      <c r="H55" s="180"/>
      <c r="I55" s="180"/>
      <c r="J55" s="180"/>
      <c r="K55" s="180"/>
      <c r="L55" s="180"/>
      <c r="M55" s="180"/>
      <c r="N55" s="180"/>
      <c r="O55" s="180"/>
    </row>
    <row r="56" spans="1:15">
      <c r="A56" s="179"/>
      <c r="B56" s="180"/>
      <c r="C56" s="180"/>
      <c r="D56" s="180"/>
      <c r="E56" s="180"/>
      <c r="F56" s="180"/>
      <c r="G56" s="180"/>
      <c r="H56" s="180"/>
      <c r="I56" s="180"/>
      <c r="J56" s="180"/>
      <c r="K56" s="180"/>
      <c r="L56" s="180"/>
      <c r="M56" s="180"/>
      <c r="N56" s="180"/>
      <c r="O56" s="180"/>
    </row>
    <row r="57" spans="1:15">
      <c r="A57" s="179"/>
      <c r="B57" s="180"/>
      <c r="C57" s="180"/>
      <c r="D57" s="180"/>
      <c r="E57" s="180"/>
      <c r="F57" s="180"/>
      <c r="G57" s="180"/>
      <c r="H57" s="180"/>
      <c r="I57" s="180"/>
      <c r="J57" s="180"/>
      <c r="K57" s="180"/>
      <c r="L57" s="180"/>
      <c r="M57" s="180"/>
      <c r="N57" s="180"/>
      <c r="O57" s="180"/>
    </row>
    <row r="58" spans="1:15">
      <c r="A58" s="179"/>
      <c r="B58" s="180"/>
      <c r="C58" s="180"/>
      <c r="D58" s="180"/>
      <c r="E58" s="180"/>
      <c r="F58" s="180"/>
      <c r="G58" s="180"/>
      <c r="H58" s="180"/>
      <c r="I58" s="180"/>
      <c r="J58" s="180"/>
      <c r="K58" s="180"/>
      <c r="L58" s="180"/>
      <c r="M58" s="180"/>
      <c r="N58" s="180"/>
      <c r="O58" s="180"/>
    </row>
    <row r="59" spans="1:15">
      <c r="A59" s="179"/>
      <c r="B59" s="180"/>
      <c r="C59" s="180"/>
      <c r="D59" s="180"/>
      <c r="E59" s="180"/>
      <c r="F59" s="180"/>
      <c r="G59" s="180"/>
      <c r="H59" s="180"/>
      <c r="I59" s="180"/>
      <c r="J59" s="180"/>
      <c r="K59" s="180"/>
      <c r="L59" s="180"/>
      <c r="M59" s="180"/>
      <c r="N59" s="180"/>
      <c r="O59" s="180"/>
    </row>
    <row r="60" spans="1:15">
      <c r="A60" s="179"/>
      <c r="B60" s="180"/>
      <c r="C60" s="180"/>
      <c r="D60" s="180"/>
      <c r="E60" s="180"/>
      <c r="F60" s="180"/>
      <c r="G60" s="180"/>
      <c r="H60" s="180"/>
      <c r="I60" s="180"/>
      <c r="J60" s="180"/>
      <c r="K60" s="180"/>
      <c r="L60" s="180"/>
      <c r="M60" s="180"/>
      <c r="N60" s="180"/>
      <c r="O60" s="180"/>
    </row>
    <row r="61" spans="1:15">
      <c r="A61" s="179"/>
      <c r="B61" s="180"/>
      <c r="C61" s="180"/>
      <c r="D61" s="180"/>
      <c r="E61" s="180"/>
      <c r="F61" s="180"/>
      <c r="G61" s="180"/>
      <c r="H61" s="180"/>
      <c r="I61" s="180"/>
      <c r="J61" s="180"/>
      <c r="K61" s="180"/>
      <c r="L61" s="180"/>
      <c r="M61" s="180"/>
      <c r="N61" s="180"/>
      <c r="O61" s="180"/>
    </row>
    <row r="62" spans="1:15">
      <c r="A62" s="179"/>
      <c r="B62" s="180"/>
      <c r="C62" s="180"/>
      <c r="D62" s="180"/>
      <c r="E62" s="180"/>
      <c r="F62" s="180"/>
      <c r="G62" s="180"/>
      <c r="H62" s="180"/>
      <c r="I62" s="180"/>
      <c r="J62" s="180"/>
      <c r="K62" s="180"/>
      <c r="L62" s="180"/>
      <c r="M62" s="180"/>
      <c r="N62" s="180"/>
      <c r="O62" s="180"/>
    </row>
    <row r="63" spans="1:15">
      <c r="A63" s="179"/>
      <c r="B63" s="180"/>
      <c r="C63" s="180"/>
      <c r="D63" s="180"/>
      <c r="E63" s="180"/>
      <c r="F63" s="180"/>
      <c r="G63" s="180"/>
      <c r="H63" s="180"/>
      <c r="I63" s="180"/>
      <c r="J63" s="180"/>
      <c r="K63" s="180"/>
      <c r="L63" s="180"/>
      <c r="M63" s="180"/>
      <c r="N63" s="180"/>
      <c r="O63" s="180"/>
    </row>
    <row r="64" spans="1:15">
      <c r="A64" s="179"/>
      <c r="B64" s="180"/>
      <c r="C64" s="180"/>
      <c r="D64" s="180"/>
      <c r="E64" s="180"/>
      <c r="F64" s="180"/>
      <c r="G64" s="180"/>
      <c r="H64" s="180"/>
      <c r="I64" s="180"/>
      <c r="J64" s="180"/>
      <c r="K64" s="180"/>
      <c r="L64" s="180"/>
      <c r="M64" s="180"/>
      <c r="N64" s="180"/>
      <c r="O64" s="180"/>
    </row>
    <row r="65" spans="1:15">
      <c r="A65" s="179"/>
      <c r="B65" s="180"/>
      <c r="C65" s="180"/>
      <c r="D65" s="180"/>
      <c r="E65" s="180"/>
      <c r="F65" s="180"/>
      <c r="G65" s="180"/>
      <c r="H65" s="180"/>
      <c r="I65" s="180"/>
      <c r="J65" s="180"/>
      <c r="K65" s="180"/>
      <c r="L65" s="180"/>
      <c r="M65" s="180"/>
      <c r="N65" s="180"/>
      <c r="O65" s="180"/>
    </row>
    <row r="66" spans="1:15">
      <c r="A66" s="179"/>
      <c r="B66" s="180"/>
      <c r="C66" s="180"/>
      <c r="D66" s="180"/>
      <c r="E66" s="180"/>
      <c r="F66" s="180"/>
      <c r="G66" s="180"/>
      <c r="H66" s="180"/>
      <c r="I66" s="180"/>
      <c r="J66" s="180"/>
      <c r="K66" s="180"/>
      <c r="L66" s="180"/>
      <c r="M66" s="180"/>
      <c r="N66" s="180"/>
      <c r="O66" s="180"/>
    </row>
    <row r="67" spans="1:15">
      <c r="A67" s="179"/>
      <c r="B67" s="180"/>
      <c r="C67" s="180"/>
      <c r="D67" s="180"/>
      <c r="E67" s="180"/>
      <c r="F67" s="180"/>
      <c r="G67" s="180"/>
      <c r="H67" s="180"/>
      <c r="I67" s="180"/>
      <c r="J67" s="180"/>
      <c r="K67" s="180"/>
      <c r="L67" s="180"/>
      <c r="M67" s="180"/>
      <c r="N67" s="180"/>
      <c r="O67" s="180"/>
    </row>
    <row r="68" spans="1:15">
      <c r="A68" s="179"/>
      <c r="B68" s="180"/>
      <c r="C68" s="180"/>
      <c r="D68" s="180"/>
      <c r="E68" s="180"/>
      <c r="F68" s="180"/>
      <c r="G68" s="180"/>
      <c r="H68" s="180"/>
      <c r="I68" s="180"/>
      <c r="J68" s="180"/>
      <c r="K68" s="180"/>
      <c r="L68" s="180"/>
      <c r="M68" s="180"/>
      <c r="N68" s="180"/>
      <c r="O68" s="180"/>
    </row>
    <row r="69" spans="1:15">
      <c r="A69" s="179"/>
      <c r="B69" s="180"/>
      <c r="C69" s="180"/>
      <c r="D69" s="180"/>
      <c r="E69" s="180"/>
      <c r="F69" s="180"/>
      <c r="G69" s="180"/>
      <c r="H69" s="180"/>
      <c r="I69" s="180"/>
      <c r="J69" s="180"/>
      <c r="K69" s="180"/>
      <c r="L69" s="180"/>
      <c r="M69" s="180"/>
      <c r="N69" s="180"/>
      <c r="O69" s="180"/>
    </row>
    <row r="70" spans="1:15">
      <c r="A70" s="179"/>
      <c r="B70" s="180"/>
      <c r="C70" s="180"/>
      <c r="D70" s="180"/>
      <c r="E70" s="180"/>
      <c r="F70" s="180"/>
      <c r="G70" s="180"/>
      <c r="H70" s="180"/>
      <c r="I70" s="180"/>
      <c r="J70" s="180"/>
      <c r="K70" s="180"/>
      <c r="L70" s="180"/>
      <c r="M70" s="180"/>
      <c r="N70" s="180"/>
      <c r="O70" s="180"/>
    </row>
    <row r="71" spans="1:15">
      <c r="A71" s="179"/>
      <c r="B71" s="180"/>
      <c r="C71" s="180"/>
      <c r="D71" s="180"/>
      <c r="E71" s="180"/>
      <c r="F71" s="180"/>
      <c r="G71" s="180"/>
      <c r="H71" s="180"/>
      <c r="I71" s="180"/>
      <c r="J71" s="180"/>
      <c r="K71" s="180"/>
      <c r="L71" s="180"/>
      <c r="M71" s="180"/>
      <c r="N71" s="180"/>
      <c r="O71" s="180"/>
    </row>
    <row r="72" spans="1:15">
      <c r="A72" s="179"/>
      <c r="B72" s="180"/>
      <c r="C72" s="180"/>
      <c r="D72" s="180"/>
      <c r="E72" s="180"/>
      <c r="F72" s="180"/>
      <c r="G72" s="180"/>
      <c r="H72" s="180"/>
      <c r="I72" s="180"/>
      <c r="J72" s="180"/>
      <c r="K72" s="180"/>
      <c r="L72" s="180"/>
      <c r="M72" s="180"/>
      <c r="N72" s="180"/>
      <c r="O72" s="180"/>
    </row>
    <row r="73" spans="1:15">
      <c r="A73" s="179"/>
      <c r="B73" s="180"/>
      <c r="C73" s="180"/>
      <c r="D73" s="180"/>
      <c r="E73" s="180"/>
      <c r="F73" s="180"/>
      <c r="G73" s="180"/>
      <c r="H73" s="180"/>
      <c r="I73" s="180"/>
      <c r="J73" s="180"/>
      <c r="K73" s="180"/>
      <c r="L73" s="180"/>
      <c r="M73" s="180"/>
      <c r="N73" s="180"/>
      <c r="O73" s="180"/>
    </row>
    <row r="74" spans="1:15">
      <c r="A74" s="179"/>
      <c r="B74" s="180"/>
      <c r="C74" s="180"/>
      <c r="D74" s="180"/>
      <c r="E74" s="180"/>
      <c r="F74" s="180"/>
      <c r="G74" s="180"/>
      <c r="H74" s="180"/>
      <c r="I74" s="180"/>
      <c r="J74" s="180"/>
      <c r="K74" s="180"/>
      <c r="L74" s="180"/>
      <c r="M74" s="180"/>
      <c r="N74" s="180"/>
      <c r="O74" s="180"/>
    </row>
    <row r="75" spans="1:15">
      <c r="A75" s="179"/>
      <c r="B75" s="180"/>
      <c r="C75" s="180"/>
      <c r="D75" s="180"/>
      <c r="E75" s="180"/>
      <c r="F75" s="180"/>
      <c r="G75" s="180"/>
      <c r="H75" s="180"/>
      <c r="I75" s="180"/>
      <c r="J75" s="180"/>
      <c r="K75" s="180"/>
      <c r="L75" s="180"/>
      <c r="M75" s="180"/>
      <c r="N75" s="180"/>
      <c r="O75" s="180"/>
    </row>
    <row r="76" spans="1:15">
      <c r="A76" s="179"/>
      <c r="B76" s="180"/>
      <c r="C76" s="180"/>
      <c r="D76" s="180"/>
      <c r="E76" s="180"/>
      <c r="F76" s="180"/>
      <c r="G76" s="180"/>
      <c r="H76" s="180"/>
      <c r="I76" s="180"/>
      <c r="J76" s="180"/>
      <c r="K76" s="180"/>
      <c r="L76" s="180"/>
      <c r="M76" s="180"/>
      <c r="N76" s="180"/>
      <c r="O76" s="180"/>
    </row>
    <row r="77" spans="1:15">
      <c r="A77" s="179"/>
      <c r="B77" s="180"/>
      <c r="C77" s="180"/>
      <c r="D77" s="180"/>
      <c r="E77" s="180"/>
      <c r="F77" s="180"/>
      <c r="G77" s="180"/>
      <c r="H77" s="180"/>
      <c r="I77" s="180"/>
      <c r="J77" s="180"/>
      <c r="K77" s="180"/>
      <c r="L77" s="180"/>
      <c r="M77" s="180"/>
      <c r="N77" s="180"/>
      <c r="O77" s="180"/>
    </row>
    <row r="78" spans="1:15">
      <c r="A78" s="179"/>
      <c r="B78" s="180"/>
      <c r="C78" s="180"/>
      <c r="D78" s="180"/>
      <c r="E78" s="180"/>
      <c r="F78" s="180"/>
      <c r="G78" s="180"/>
      <c r="H78" s="180"/>
      <c r="I78" s="180"/>
      <c r="J78" s="180"/>
      <c r="K78" s="180"/>
      <c r="L78" s="180"/>
      <c r="M78" s="180"/>
      <c r="N78" s="180"/>
      <c r="O78" s="180"/>
    </row>
    <row r="79" spans="1:15">
      <c r="A79" s="179"/>
      <c r="B79" s="180"/>
      <c r="C79" s="180"/>
      <c r="D79" s="180"/>
      <c r="E79" s="180"/>
      <c r="F79" s="180"/>
      <c r="G79" s="180"/>
      <c r="H79" s="180"/>
      <c r="I79" s="180"/>
      <c r="J79" s="180"/>
      <c r="K79" s="180"/>
      <c r="L79" s="180"/>
      <c r="M79" s="180"/>
      <c r="N79" s="180"/>
      <c r="O79" s="180"/>
    </row>
    <row r="80" spans="1:15">
      <c r="A80" s="179"/>
      <c r="B80" s="180"/>
      <c r="C80" s="180"/>
      <c r="D80" s="180"/>
      <c r="E80" s="180"/>
      <c r="F80" s="180"/>
      <c r="G80" s="180"/>
      <c r="H80" s="180"/>
      <c r="I80" s="180"/>
      <c r="J80" s="180"/>
      <c r="K80" s="180"/>
      <c r="L80" s="180"/>
      <c r="M80" s="180"/>
      <c r="N80" s="180"/>
      <c r="O80" s="180"/>
    </row>
    <row r="81" spans="1:15">
      <c r="A81" s="179"/>
      <c r="B81" s="180"/>
      <c r="C81" s="180"/>
      <c r="D81" s="180"/>
      <c r="E81" s="180"/>
      <c r="F81" s="180"/>
      <c r="G81" s="180"/>
      <c r="H81" s="180"/>
      <c r="I81" s="180"/>
      <c r="J81" s="180"/>
      <c r="K81" s="180"/>
      <c r="L81" s="180"/>
      <c r="M81" s="180"/>
      <c r="N81" s="180"/>
      <c r="O81" s="180"/>
    </row>
    <row r="82" spans="1:15">
      <c r="A82" s="179"/>
      <c r="B82" s="180"/>
      <c r="C82" s="180"/>
      <c r="D82" s="180"/>
      <c r="E82" s="180"/>
      <c r="F82" s="180"/>
      <c r="G82" s="180"/>
      <c r="H82" s="180"/>
      <c r="I82" s="180"/>
      <c r="J82" s="180"/>
      <c r="K82" s="180"/>
      <c r="L82" s="180"/>
      <c r="M82" s="180"/>
      <c r="N82" s="180"/>
      <c r="O82" s="180"/>
    </row>
    <row r="83" spans="1:15">
      <c r="A83" s="179"/>
      <c r="B83" s="180"/>
      <c r="C83" s="180"/>
      <c r="D83" s="180"/>
      <c r="E83" s="180"/>
      <c r="F83" s="180"/>
      <c r="G83" s="180"/>
      <c r="H83" s="180"/>
      <c r="I83" s="180"/>
      <c r="J83" s="180"/>
      <c r="K83" s="180"/>
      <c r="L83" s="180"/>
      <c r="M83" s="180"/>
      <c r="N83" s="180"/>
      <c r="O83" s="180"/>
    </row>
    <row r="84" spans="1:15">
      <c r="A84" s="179"/>
      <c r="B84" s="180"/>
      <c r="C84" s="180"/>
      <c r="D84" s="180"/>
      <c r="E84" s="180"/>
      <c r="F84" s="180"/>
      <c r="G84" s="180"/>
      <c r="H84" s="180"/>
      <c r="I84" s="180"/>
      <c r="J84" s="180"/>
      <c r="K84" s="180"/>
      <c r="L84" s="180"/>
      <c r="M84" s="180"/>
      <c r="N84" s="180"/>
      <c r="O84" s="180"/>
    </row>
    <row r="85" spans="1:15">
      <c r="A85" s="179"/>
      <c r="B85" s="180"/>
      <c r="C85" s="180"/>
      <c r="D85" s="180"/>
      <c r="E85" s="180"/>
      <c r="F85" s="180"/>
      <c r="G85" s="180"/>
      <c r="H85" s="180"/>
      <c r="I85" s="180"/>
      <c r="J85" s="180"/>
      <c r="K85" s="180"/>
      <c r="L85" s="180"/>
      <c r="M85" s="180"/>
      <c r="N85" s="180"/>
      <c r="O85" s="180"/>
    </row>
    <row r="86" spans="1:15">
      <c r="A86" s="179"/>
      <c r="B86" s="180"/>
      <c r="C86" s="180"/>
      <c r="D86" s="180"/>
      <c r="E86" s="180"/>
      <c r="F86" s="180"/>
      <c r="G86" s="180"/>
      <c r="H86" s="180"/>
      <c r="I86" s="180"/>
      <c r="J86" s="180"/>
      <c r="K86" s="180"/>
      <c r="L86" s="180"/>
      <c r="M86" s="180"/>
      <c r="N86" s="180"/>
      <c r="O86" s="180"/>
    </row>
    <row r="87" spans="1:15">
      <c r="A87" s="179"/>
      <c r="B87" s="180"/>
      <c r="C87" s="180"/>
      <c r="D87" s="180"/>
      <c r="E87" s="180"/>
      <c r="F87" s="180"/>
      <c r="G87" s="180"/>
      <c r="H87" s="180"/>
      <c r="I87" s="180"/>
      <c r="J87" s="180"/>
      <c r="K87" s="180"/>
      <c r="L87" s="180"/>
      <c r="M87" s="180"/>
      <c r="N87" s="180"/>
      <c r="O87" s="180"/>
    </row>
    <row r="88" spans="1:15">
      <c r="A88" s="179"/>
      <c r="B88" s="180"/>
      <c r="C88" s="180"/>
      <c r="D88" s="180"/>
      <c r="E88" s="180"/>
      <c r="F88" s="180"/>
      <c r="G88" s="180"/>
      <c r="H88" s="180"/>
      <c r="I88" s="180"/>
      <c r="J88" s="180"/>
      <c r="K88" s="180"/>
      <c r="L88" s="180"/>
      <c r="M88" s="180"/>
      <c r="N88" s="180"/>
      <c r="O88" s="180"/>
    </row>
    <row r="89" spans="1:15">
      <c r="A89" s="179"/>
      <c r="B89" s="180"/>
      <c r="C89" s="180"/>
      <c r="D89" s="180"/>
      <c r="E89" s="180"/>
      <c r="F89" s="180"/>
      <c r="G89" s="180"/>
      <c r="H89" s="180"/>
      <c r="I89" s="180"/>
      <c r="J89" s="180"/>
      <c r="K89" s="180"/>
      <c r="L89" s="180"/>
      <c r="M89" s="180"/>
      <c r="N89" s="180"/>
      <c r="O89" s="180"/>
    </row>
    <row r="90" spans="1:15">
      <c r="A90" s="179"/>
      <c r="B90" s="180"/>
      <c r="C90" s="180"/>
      <c r="D90" s="180"/>
      <c r="E90" s="180"/>
      <c r="F90" s="180"/>
      <c r="G90" s="180"/>
      <c r="H90" s="180"/>
      <c r="I90" s="180"/>
      <c r="J90" s="180"/>
      <c r="K90" s="180"/>
      <c r="L90" s="180"/>
      <c r="M90" s="180"/>
      <c r="N90" s="180"/>
      <c r="O90" s="180"/>
    </row>
    <row r="91" spans="1:15">
      <c r="A91" s="179"/>
      <c r="B91" s="180"/>
      <c r="C91" s="180"/>
      <c r="D91" s="180"/>
      <c r="E91" s="180"/>
      <c r="F91" s="180"/>
      <c r="G91" s="180"/>
      <c r="H91" s="180"/>
      <c r="I91" s="180"/>
      <c r="J91" s="180"/>
      <c r="K91" s="180"/>
      <c r="L91" s="180"/>
      <c r="M91" s="180"/>
      <c r="N91" s="180"/>
      <c r="O91" s="180"/>
    </row>
    <row r="92" spans="1:15">
      <c r="A92" s="179"/>
      <c r="B92" s="180"/>
      <c r="C92" s="180"/>
      <c r="D92" s="180"/>
      <c r="E92" s="180"/>
      <c r="F92" s="180"/>
      <c r="G92" s="180"/>
      <c r="H92" s="180"/>
      <c r="I92" s="180"/>
      <c r="J92" s="180"/>
      <c r="K92" s="180"/>
      <c r="L92" s="180"/>
      <c r="M92" s="180"/>
      <c r="N92" s="180"/>
      <c r="O92" s="180"/>
    </row>
    <row r="93" spans="1:15">
      <c r="A93" s="179"/>
      <c r="B93" s="180"/>
      <c r="C93" s="180"/>
      <c r="D93" s="180"/>
      <c r="E93" s="180"/>
      <c r="F93" s="180"/>
      <c r="G93" s="180"/>
      <c r="H93" s="180"/>
      <c r="I93" s="180"/>
      <c r="J93" s="180"/>
      <c r="K93" s="180"/>
      <c r="L93" s="180"/>
      <c r="M93" s="180"/>
      <c r="N93" s="180"/>
      <c r="O93" s="180"/>
    </row>
    <row r="94" spans="1:15">
      <c r="A94" s="179"/>
      <c r="B94" s="180"/>
      <c r="C94" s="180"/>
      <c r="D94" s="180"/>
      <c r="E94" s="180"/>
      <c r="F94" s="180"/>
      <c r="G94" s="180"/>
      <c r="H94" s="180"/>
      <c r="I94" s="180"/>
      <c r="J94" s="180"/>
      <c r="K94" s="180"/>
      <c r="L94" s="180"/>
      <c r="M94" s="180"/>
      <c r="N94" s="180"/>
      <c r="O94" s="180"/>
    </row>
    <row r="95" spans="1:15">
      <c r="A95" s="179"/>
      <c r="B95" s="180"/>
      <c r="C95" s="180"/>
      <c r="D95" s="180"/>
      <c r="E95" s="180"/>
      <c r="F95" s="180"/>
      <c r="G95" s="180"/>
      <c r="H95" s="180"/>
      <c r="I95" s="180"/>
      <c r="J95" s="180"/>
      <c r="K95" s="180"/>
      <c r="L95" s="180"/>
      <c r="M95" s="180"/>
      <c r="N95" s="180"/>
      <c r="O95" s="180"/>
    </row>
    <row r="96" spans="1:15">
      <c r="A96" s="179"/>
      <c r="B96" s="180"/>
      <c r="C96" s="180"/>
      <c r="D96" s="180"/>
      <c r="E96" s="180"/>
      <c r="F96" s="180"/>
      <c r="G96" s="180"/>
      <c r="H96" s="180"/>
      <c r="I96" s="180"/>
      <c r="J96" s="180"/>
      <c r="K96" s="180"/>
      <c r="L96" s="180"/>
      <c r="M96" s="180"/>
      <c r="N96" s="180"/>
      <c r="O96" s="180"/>
    </row>
    <row r="97" spans="1:15">
      <c r="A97" s="179"/>
      <c r="B97" s="180"/>
      <c r="C97" s="180"/>
      <c r="D97" s="180"/>
      <c r="E97" s="180"/>
      <c r="F97" s="180"/>
      <c r="G97" s="180"/>
      <c r="H97" s="180"/>
      <c r="I97" s="180"/>
      <c r="J97" s="180"/>
      <c r="K97" s="180"/>
      <c r="L97" s="180"/>
      <c r="M97" s="180"/>
      <c r="N97" s="180"/>
      <c r="O97" s="180"/>
    </row>
    <row r="98" spans="1:15">
      <c r="A98" s="179"/>
      <c r="B98" s="180"/>
      <c r="C98" s="180"/>
      <c r="D98" s="180"/>
      <c r="E98" s="180"/>
      <c r="F98" s="180"/>
      <c r="G98" s="180"/>
      <c r="H98" s="180"/>
      <c r="I98" s="180"/>
      <c r="J98" s="180"/>
      <c r="K98" s="180"/>
      <c r="L98" s="180"/>
      <c r="M98" s="180"/>
      <c r="N98" s="180"/>
      <c r="O98" s="180"/>
    </row>
    <row r="99" spans="1:15">
      <c r="A99" s="179"/>
      <c r="B99" s="180"/>
      <c r="C99" s="180"/>
      <c r="D99" s="180"/>
      <c r="E99" s="180"/>
      <c r="F99" s="180"/>
      <c r="G99" s="180"/>
      <c r="H99" s="180"/>
      <c r="I99" s="180"/>
      <c r="J99" s="180"/>
      <c r="K99" s="180"/>
      <c r="L99" s="180"/>
      <c r="M99" s="180"/>
      <c r="N99" s="180"/>
      <c r="O99" s="180"/>
    </row>
    <row r="100" spans="1:15">
      <c r="A100" s="179"/>
      <c r="B100" s="180"/>
      <c r="C100" s="180"/>
      <c r="D100" s="180"/>
      <c r="E100" s="180"/>
      <c r="F100" s="180"/>
      <c r="G100" s="180"/>
      <c r="H100" s="180"/>
      <c r="I100" s="180"/>
      <c r="J100" s="180"/>
      <c r="K100" s="180"/>
      <c r="L100" s="180"/>
      <c r="M100" s="180"/>
      <c r="N100" s="180"/>
      <c r="O100" s="180"/>
    </row>
    <row r="101" spans="1:15">
      <c r="A101" s="179"/>
      <c r="B101" s="180"/>
      <c r="C101" s="180"/>
      <c r="D101" s="180"/>
      <c r="E101" s="180"/>
      <c r="F101" s="180"/>
      <c r="G101" s="180"/>
      <c r="H101" s="180"/>
      <c r="I101" s="180"/>
      <c r="J101" s="180"/>
      <c r="K101" s="180"/>
      <c r="L101" s="180"/>
      <c r="M101" s="180"/>
      <c r="N101" s="180"/>
      <c r="O101" s="180"/>
    </row>
    <row r="102" spans="1:15">
      <c r="A102" s="179"/>
      <c r="B102" s="180"/>
      <c r="C102" s="180"/>
      <c r="D102" s="180"/>
      <c r="E102" s="180"/>
      <c r="F102" s="180"/>
      <c r="G102" s="180"/>
      <c r="H102" s="180"/>
      <c r="I102" s="180"/>
      <c r="J102" s="180"/>
      <c r="K102" s="180"/>
      <c r="L102" s="180"/>
      <c r="M102" s="180"/>
      <c r="N102" s="180"/>
      <c r="O102" s="180"/>
    </row>
    <row r="103" spans="1:15">
      <c r="A103" s="179"/>
      <c r="B103" s="180"/>
      <c r="C103" s="180"/>
      <c r="D103" s="180"/>
      <c r="E103" s="180"/>
      <c r="F103" s="180"/>
      <c r="G103" s="180"/>
      <c r="H103" s="180"/>
      <c r="I103" s="180"/>
      <c r="J103" s="180"/>
      <c r="K103" s="180"/>
      <c r="L103" s="180"/>
      <c r="M103" s="180"/>
      <c r="N103" s="180"/>
      <c r="O103" s="180"/>
    </row>
    <row r="104" spans="1:15">
      <c r="A104" s="179"/>
      <c r="B104" s="180"/>
      <c r="C104" s="180"/>
      <c r="D104" s="180"/>
      <c r="E104" s="180"/>
      <c r="F104" s="180"/>
      <c r="G104" s="180"/>
      <c r="H104" s="180"/>
      <c r="I104" s="180"/>
      <c r="J104" s="180"/>
      <c r="K104" s="180"/>
      <c r="L104" s="180"/>
      <c r="M104" s="180"/>
      <c r="N104" s="180"/>
      <c r="O104" s="180"/>
    </row>
    <row r="105" spans="1:15">
      <c r="A105" s="179"/>
      <c r="B105" s="180"/>
      <c r="C105" s="180"/>
      <c r="D105" s="180"/>
      <c r="E105" s="180"/>
      <c r="F105" s="180"/>
      <c r="G105" s="180"/>
      <c r="H105" s="180"/>
      <c r="I105" s="180"/>
      <c r="J105" s="180"/>
      <c r="K105" s="180"/>
      <c r="L105" s="180"/>
      <c r="M105" s="180"/>
      <c r="N105" s="180"/>
      <c r="O105" s="180"/>
    </row>
    <row r="106" spans="1:15">
      <c r="A106" s="179"/>
      <c r="B106" s="180"/>
      <c r="C106" s="180"/>
      <c r="D106" s="180"/>
      <c r="E106" s="180"/>
      <c r="F106" s="180"/>
      <c r="G106" s="180"/>
      <c r="H106" s="180"/>
      <c r="I106" s="180"/>
      <c r="J106" s="180"/>
      <c r="K106" s="180"/>
      <c r="L106" s="180"/>
      <c r="M106" s="180"/>
      <c r="N106" s="180"/>
      <c r="O106" s="180"/>
    </row>
    <row r="107" spans="1:15">
      <c r="A107" s="179"/>
      <c r="B107" s="180"/>
      <c r="C107" s="180"/>
      <c r="D107" s="180"/>
      <c r="E107" s="180"/>
      <c r="F107" s="180"/>
      <c r="G107" s="180"/>
      <c r="H107" s="180"/>
      <c r="I107" s="180"/>
      <c r="J107" s="180"/>
      <c r="K107" s="180"/>
      <c r="L107" s="180"/>
      <c r="M107" s="180"/>
      <c r="N107" s="180"/>
      <c r="O107" s="180"/>
    </row>
    <row r="108" spans="1:15">
      <c r="A108" s="179"/>
      <c r="B108" s="180"/>
      <c r="C108" s="180"/>
      <c r="D108" s="180"/>
      <c r="E108" s="180"/>
      <c r="F108" s="180"/>
      <c r="G108" s="180"/>
      <c r="H108" s="180"/>
      <c r="I108" s="180"/>
      <c r="J108" s="180"/>
      <c r="K108" s="180"/>
      <c r="L108" s="180"/>
      <c r="M108" s="180"/>
      <c r="N108" s="180"/>
      <c r="O108" s="180"/>
    </row>
    <row r="109" spans="1:15">
      <c r="A109" s="179"/>
      <c r="B109" s="180"/>
      <c r="C109" s="180"/>
      <c r="D109" s="180"/>
      <c r="E109" s="180"/>
      <c r="F109" s="180"/>
      <c r="G109" s="180"/>
      <c r="H109" s="180"/>
      <c r="I109" s="180"/>
      <c r="J109" s="180"/>
      <c r="K109" s="180"/>
      <c r="L109" s="180"/>
      <c r="M109" s="180"/>
      <c r="N109" s="180"/>
      <c r="O109" s="180"/>
    </row>
    <row r="110" spans="1:15">
      <c r="A110" s="179"/>
      <c r="B110" s="180"/>
      <c r="C110" s="180"/>
      <c r="D110" s="180"/>
      <c r="E110" s="180"/>
      <c r="F110" s="180"/>
      <c r="G110" s="180"/>
      <c r="H110" s="180"/>
      <c r="I110" s="180"/>
      <c r="J110" s="180"/>
      <c r="K110" s="180"/>
      <c r="L110" s="180"/>
      <c r="M110" s="180"/>
      <c r="N110" s="180"/>
      <c r="O110" s="180"/>
    </row>
    <row r="111" spans="1:15">
      <c r="A111" s="179"/>
      <c r="B111" s="180"/>
      <c r="C111" s="180"/>
      <c r="D111" s="180"/>
      <c r="E111" s="180"/>
      <c r="F111" s="180"/>
      <c r="G111" s="180"/>
      <c r="H111" s="180"/>
      <c r="I111" s="180"/>
      <c r="J111" s="180"/>
      <c r="K111" s="180"/>
      <c r="L111" s="180"/>
      <c r="M111" s="180"/>
      <c r="N111" s="180"/>
      <c r="O111" s="180"/>
    </row>
    <row r="112" spans="1:15">
      <c r="A112" s="179"/>
      <c r="B112" s="180"/>
      <c r="C112" s="180"/>
      <c r="D112" s="180"/>
      <c r="E112" s="180"/>
      <c r="F112" s="180"/>
      <c r="G112" s="180"/>
      <c r="H112" s="180"/>
      <c r="I112" s="180"/>
      <c r="J112" s="180"/>
      <c r="K112" s="180"/>
      <c r="L112" s="180"/>
      <c r="M112" s="180"/>
      <c r="N112" s="180"/>
      <c r="O112" s="180"/>
    </row>
    <row r="113" spans="1:15">
      <c r="A113" s="179"/>
      <c r="B113" s="180"/>
      <c r="C113" s="180"/>
      <c r="D113" s="180"/>
      <c r="E113" s="180"/>
      <c r="F113" s="180"/>
      <c r="G113" s="180"/>
      <c r="H113" s="180"/>
      <c r="I113" s="180"/>
      <c r="J113" s="180"/>
      <c r="K113" s="180"/>
      <c r="L113" s="180"/>
      <c r="M113" s="180"/>
      <c r="N113" s="180"/>
      <c r="O113" s="180"/>
    </row>
    <row r="114" spans="1:15">
      <c r="A114" s="179"/>
      <c r="B114" s="180"/>
      <c r="C114" s="180"/>
      <c r="D114" s="180"/>
      <c r="E114" s="180"/>
      <c r="F114" s="180"/>
      <c r="G114" s="180"/>
      <c r="H114" s="180"/>
      <c r="I114" s="180"/>
      <c r="J114" s="180"/>
      <c r="K114" s="180"/>
      <c r="L114" s="180"/>
      <c r="M114" s="180"/>
      <c r="N114" s="180"/>
      <c r="O114" s="180"/>
    </row>
    <row r="115" spans="1:15">
      <c r="A115" s="179"/>
      <c r="B115" s="180"/>
      <c r="C115" s="180"/>
      <c r="D115" s="180"/>
      <c r="E115" s="180"/>
      <c r="F115" s="180"/>
      <c r="G115" s="180"/>
      <c r="H115" s="180"/>
      <c r="I115" s="180"/>
      <c r="J115" s="180"/>
      <c r="K115" s="180"/>
      <c r="L115" s="180"/>
      <c r="M115" s="180"/>
      <c r="N115" s="180"/>
      <c r="O115" s="180"/>
    </row>
    <row r="116" spans="1:15">
      <c r="A116" s="179"/>
      <c r="B116" s="180"/>
      <c r="C116" s="180"/>
      <c r="D116" s="180"/>
      <c r="E116" s="180"/>
      <c r="F116" s="180"/>
      <c r="G116" s="180"/>
      <c r="H116" s="180"/>
      <c r="I116" s="180"/>
      <c r="J116" s="180"/>
      <c r="K116" s="180"/>
      <c r="L116" s="180"/>
      <c r="M116" s="180"/>
      <c r="N116" s="180"/>
      <c r="O116" s="180"/>
    </row>
    <row r="117" spans="1:15">
      <c r="A117" s="179"/>
      <c r="B117" s="180"/>
      <c r="C117" s="180"/>
      <c r="D117" s="180"/>
      <c r="E117" s="180"/>
      <c r="F117" s="180"/>
      <c r="G117" s="180"/>
      <c r="H117" s="180"/>
      <c r="I117" s="180"/>
      <c r="J117" s="180"/>
      <c r="K117" s="180"/>
      <c r="L117" s="180"/>
      <c r="M117" s="180"/>
      <c r="N117" s="180"/>
      <c r="O117" s="180"/>
    </row>
    <row r="118" spans="1:15">
      <c r="A118" s="179"/>
      <c r="B118" s="180"/>
      <c r="C118" s="180"/>
      <c r="D118" s="180"/>
      <c r="E118" s="180"/>
      <c r="F118" s="180"/>
      <c r="G118" s="180"/>
      <c r="H118" s="180"/>
      <c r="I118" s="180"/>
      <c r="J118" s="180"/>
      <c r="K118" s="180"/>
      <c r="L118" s="180"/>
      <c r="M118" s="180"/>
      <c r="N118" s="180"/>
      <c r="O118" s="180"/>
    </row>
    <row r="119" spans="1:15">
      <c r="A119" s="179"/>
      <c r="B119" s="180"/>
      <c r="C119" s="180"/>
      <c r="D119" s="180"/>
      <c r="E119" s="180"/>
      <c r="F119" s="180"/>
      <c r="G119" s="180"/>
      <c r="H119" s="180"/>
      <c r="I119" s="180"/>
      <c r="J119" s="180"/>
      <c r="K119" s="180"/>
      <c r="L119" s="180"/>
      <c r="M119" s="180"/>
      <c r="N119" s="180"/>
      <c r="O119" s="180"/>
    </row>
    <row r="120" spans="1:15">
      <c r="A120" s="179"/>
      <c r="B120" s="180"/>
      <c r="C120" s="180"/>
      <c r="D120" s="180"/>
      <c r="E120" s="180"/>
      <c r="F120" s="180"/>
      <c r="G120" s="180"/>
      <c r="H120" s="180"/>
      <c r="I120" s="180"/>
      <c r="J120" s="180"/>
      <c r="K120" s="180"/>
      <c r="L120" s="180"/>
      <c r="M120" s="180"/>
      <c r="N120" s="180"/>
      <c r="O120" s="180"/>
    </row>
    <row r="121" spans="1:15">
      <c r="A121" s="179"/>
      <c r="B121" s="180"/>
      <c r="C121" s="180"/>
      <c r="D121" s="180"/>
      <c r="E121" s="180"/>
      <c r="F121" s="180"/>
      <c r="G121" s="180"/>
      <c r="H121" s="180"/>
      <c r="I121" s="180"/>
      <c r="J121" s="180"/>
      <c r="K121" s="180"/>
      <c r="L121" s="180"/>
      <c r="M121" s="180"/>
      <c r="N121" s="180"/>
      <c r="O121" s="180"/>
    </row>
    <row r="122" spans="1:15">
      <c r="A122" s="179"/>
      <c r="B122" s="180"/>
      <c r="C122" s="180"/>
      <c r="D122" s="180"/>
      <c r="E122" s="180"/>
      <c r="F122" s="180"/>
      <c r="G122" s="180"/>
      <c r="H122" s="180"/>
      <c r="I122" s="180"/>
      <c r="J122" s="180"/>
      <c r="K122" s="180"/>
      <c r="L122" s="180"/>
      <c r="M122" s="180"/>
      <c r="N122" s="180"/>
      <c r="O122" s="180"/>
    </row>
    <row r="123" spans="1:15">
      <c r="A123" s="179"/>
      <c r="B123" s="180"/>
      <c r="C123" s="180"/>
      <c r="D123" s="180"/>
      <c r="E123" s="180"/>
      <c r="F123" s="180"/>
      <c r="G123" s="180"/>
      <c r="H123" s="180"/>
      <c r="I123" s="180"/>
      <c r="J123" s="180"/>
      <c r="K123" s="180"/>
      <c r="L123" s="180"/>
      <c r="M123" s="180"/>
      <c r="N123" s="180"/>
      <c r="O123" s="180"/>
    </row>
    <row r="124" spans="1:15">
      <c r="A124" s="179"/>
      <c r="B124" s="180"/>
      <c r="C124" s="180"/>
      <c r="D124" s="180"/>
      <c r="E124" s="180"/>
      <c r="F124" s="180"/>
      <c r="G124" s="180"/>
      <c r="H124" s="180"/>
      <c r="I124" s="180"/>
      <c r="J124" s="180"/>
      <c r="K124" s="180"/>
      <c r="L124" s="180"/>
      <c r="M124" s="180"/>
      <c r="N124" s="180"/>
      <c r="O124" s="180"/>
    </row>
    <row r="125" spans="1:15">
      <c r="A125" s="179"/>
      <c r="B125" s="180"/>
      <c r="C125" s="180"/>
      <c r="D125" s="180"/>
      <c r="E125" s="180"/>
      <c r="F125" s="180"/>
      <c r="G125" s="180"/>
      <c r="H125" s="180"/>
      <c r="I125" s="180"/>
      <c r="J125" s="180"/>
      <c r="K125" s="180"/>
      <c r="L125" s="180"/>
      <c r="M125" s="180"/>
      <c r="N125" s="180"/>
      <c r="O125" s="180"/>
    </row>
    <row r="126" spans="1:15">
      <c r="A126" s="179"/>
      <c r="B126" s="180"/>
      <c r="C126" s="180"/>
      <c r="D126" s="180"/>
      <c r="E126" s="180"/>
      <c r="F126" s="180"/>
      <c r="G126" s="180"/>
      <c r="H126" s="180"/>
      <c r="I126" s="180"/>
      <c r="J126" s="180"/>
      <c r="K126" s="180"/>
      <c r="L126" s="180"/>
      <c r="M126" s="180"/>
      <c r="N126" s="180"/>
      <c r="O126" s="180"/>
    </row>
    <row r="127" spans="1:15">
      <c r="A127" s="179"/>
      <c r="B127" s="180"/>
      <c r="C127" s="180"/>
      <c r="D127" s="180"/>
      <c r="E127" s="180"/>
      <c r="F127" s="180"/>
      <c r="G127" s="180"/>
      <c r="H127" s="180"/>
      <c r="I127" s="180"/>
      <c r="J127" s="180"/>
      <c r="K127" s="180"/>
      <c r="L127" s="180"/>
      <c r="M127" s="180"/>
      <c r="N127" s="180"/>
      <c r="O127" s="180"/>
    </row>
    <row r="128" spans="1:15">
      <c r="A128" s="179"/>
      <c r="B128" s="180"/>
      <c r="C128" s="180"/>
      <c r="D128" s="180"/>
      <c r="E128" s="180"/>
      <c r="F128" s="180"/>
      <c r="G128" s="180"/>
      <c r="H128" s="180"/>
      <c r="I128" s="180"/>
      <c r="J128" s="180"/>
      <c r="K128" s="180"/>
      <c r="L128" s="180"/>
      <c r="M128" s="180"/>
      <c r="N128" s="180"/>
      <c r="O128" s="180"/>
    </row>
    <row r="129" spans="1:15">
      <c r="A129" s="179"/>
      <c r="B129" s="180"/>
      <c r="C129" s="180"/>
      <c r="D129" s="180"/>
      <c r="E129" s="180"/>
      <c r="F129" s="180"/>
      <c r="G129" s="180"/>
      <c r="H129" s="180"/>
      <c r="I129" s="180"/>
      <c r="J129" s="180"/>
      <c r="K129" s="180"/>
      <c r="L129" s="180"/>
      <c r="M129" s="180"/>
      <c r="N129" s="180"/>
      <c r="O129" s="180"/>
    </row>
    <row r="130" spans="1:15">
      <c r="A130" s="179"/>
      <c r="B130" s="180"/>
      <c r="C130" s="180"/>
      <c r="D130" s="180"/>
      <c r="E130" s="180"/>
      <c r="F130" s="180"/>
      <c r="G130" s="180"/>
      <c r="H130" s="180"/>
      <c r="I130" s="180"/>
      <c r="J130" s="180"/>
      <c r="K130" s="180"/>
      <c r="L130" s="180"/>
      <c r="M130" s="180"/>
      <c r="N130" s="180"/>
      <c r="O130" s="180"/>
    </row>
    <row r="131" spans="1:15">
      <c r="A131" s="179"/>
      <c r="B131" s="180"/>
      <c r="C131" s="180"/>
      <c r="D131" s="180"/>
      <c r="E131" s="180"/>
      <c r="F131" s="180"/>
      <c r="G131" s="180"/>
      <c r="H131" s="180"/>
      <c r="I131" s="180"/>
      <c r="J131" s="180"/>
      <c r="K131" s="180"/>
      <c r="L131" s="180"/>
      <c r="M131" s="180"/>
      <c r="N131" s="180"/>
      <c r="O131" s="180"/>
    </row>
    <row r="132" spans="1:15">
      <c r="A132" s="179"/>
      <c r="B132" s="180"/>
      <c r="C132" s="180"/>
      <c r="D132" s="180"/>
      <c r="E132" s="180"/>
      <c r="F132" s="180"/>
      <c r="G132" s="180"/>
      <c r="H132" s="180"/>
      <c r="I132" s="180"/>
      <c r="J132" s="180"/>
      <c r="K132" s="180"/>
      <c r="L132" s="180"/>
      <c r="M132" s="180"/>
      <c r="N132" s="180"/>
      <c r="O132" s="180"/>
    </row>
    <row r="133" spans="1:15">
      <c r="A133" s="179"/>
      <c r="B133" s="180"/>
      <c r="C133" s="180"/>
      <c r="D133" s="180"/>
      <c r="E133" s="180"/>
      <c r="F133" s="180"/>
      <c r="G133" s="180"/>
      <c r="H133" s="180"/>
      <c r="I133" s="180"/>
      <c r="J133" s="180"/>
      <c r="K133" s="180"/>
      <c r="L133" s="180"/>
      <c r="M133" s="180"/>
      <c r="N133" s="180"/>
      <c r="O133" s="180"/>
    </row>
    <row r="134" spans="1:15">
      <c r="A134" s="179"/>
      <c r="B134" s="180"/>
      <c r="C134" s="180"/>
      <c r="D134" s="180"/>
      <c r="E134" s="180"/>
      <c r="F134" s="180"/>
      <c r="G134" s="180"/>
      <c r="H134" s="180"/>
      <c r="I134" s="180"/>
      <c r="J134" s="180"/>
      <c r="K134" s="180"/>
      <c r="L134" s="180"/>
      <c r="M134" s="180"/>
      <c r="N134" s="180"/>
      <c r="O134" s="180"/>
    </row>
    <row r="135" spans="1:15">
      <c r="A135" s="179"/>
      <c r="B135" s="180"/>
      <c r="C135" s="180"/>
      <c r="D135" s="180"/>
      <c r="E135" s="180"/>
      <c r="F135" s="180"/>
      <c r="G135" s="180"/>
      <c r="H135" s="180"/>
      <c r="I135" s="180"/>
      <c r="J135" s="180"/>
      <c r="K135" s="180"/>
      <c r="L135" s="180"/>
      <c r="M135" s="180"/>
      <c r="N135" s="180"/>
      <c r="O135" s="180"/>
    </row>
    <row r="136" spans="1:15">
      <c r="A136" s="179"/>
      <c r="B136" s="180"/>
      <c r="C136" s="180"/>
      <c r="D136" s="180"/>
      <c r="E136" s="180"/>
      <c r="F136" s="180"/>
      <c r="G136" s="180"/>
      <c r="H136" s="180"/>
      <c r="I136" s="180"/>
      <c r="J136" s="180"/>
      <c r="K136" s="180"/>
      <c r="L136" s="180"/>
      <c r="M136" s="180"/>
      <c r="N136" s="180"/>
      <c r="O136" s="180"/>
    </row>
    <row r="137" spans="1:15">
      <c r="A137" s="179"/>
      <c r="B137" s="180"/>
      <c r="C137" s="180"/>
      <c r="D137" s="180"/>
      <c r="E137" s="180"/>
      <c r="F137" s="180"/>
      <c r="G137" s="180"/>
      <c r="H137" s="180"/>
      <c r="I137" s="180"/>
      <c r="J137" s="180"/>
      <c r="K137" s="180"/>
      <c r="L137" s="180"/>
      <c r="M137" s="180"/>
      <c r="N137" s="180"/>
      <c r="O137" s="180"/>
    </row>
    <row r="138" spans="1:15">
      <c r="A138" s="179"/>
      <c r="B138" s="180"/>
      <c r="C138" s="180"/>
      <c r="D138" s="180"/>
      <c r="E138" s="180"/>
      <c r="F138" s="180"/>
      <c r="G138" s="180"/>
      <c r="H138" s="180"/>
      <c r="I138" s="180"/>
      <c r="J138" s="180"/>
      <c r="K138" s="180"/>
      <c r="L138" s="180"/>
      <c r="M138" s="180"/>
      <c r="N138" s="180"/>
      <c r="O138" s="180"/>
    </row>
    <row r="139" spans="1:15">
      <c r="A139" s="179"/>
      <c r="B139" s="180"/>
      <c r="C139" s="180"/>
      <c r="D139" s="180"/>
      <c r="E139" s="180"/>
      <c r="F139" s="180"/>
      <c r="G139" s="180"/>
      <c r="H139" s="180"/>
      <c r="I139" s="180"/>
      <c r="J139" s="180"/>
      <c r="K139" s="180"/>
      <c r="L139" s="180"/>
      <c r="M139" s="180"/>
      <c r="N139" s="180"/>
      <c r="O139" s="180"/>
    </row>
    <row r="140" spans="1:15">
      <c r="A140" s="179"/>
      <c r="B140" s="180"/>
      <c r="C140" s="180"/>
      <c r="D140" s="180"/>
      <c r="E140" s="180"/>
      <c r="F140" s="180"/>
      <c r="G140" s="180"/>
      <c r="H140" s="180"/>
      <c r="I140" s="180"/>
      <c r="J140" s="180"/>
      <c r="K140" s="180"/>
      <c r="L140" s="180"/>
      <c r="M140" s="180"/>
      <c r="N140" s="180"/>
      <c r="O140" s="180"/>
    </row>
    <row r="141" spans="1:15">
      <c r="A141" s="179"/>
      <c r="B141" s="180"/>
      <c r="C141" s="180"/>
      <c r="D141" s="180"/>
      <c r="E141" s="180"/>
      <c r="F141" s="180"/>
      <c r="G141" s="180"/>
      <c r="H141" s="180"/>
      <c r="I141" s="180"/>
      <c r="J141" s="180"/>
      <c r="K141" s="180"/>
      <c r="L141" s="180"/>
      <c r="M141" s="180"/>
      <c r="N141" s="180"/>
      <c r="O141" s="180"/>
    </row>
    <row r="142" spans="1:15">
      <c r="A142" s="179"/>
      <c r="B142" s="180"/>
      <c r="C142" s="180"/>
      <c r="D142" s="180"/>
      <c r="E142" s="180"/>
      <c r="F142" s="180"/>
      <c r="G142" s="180"/>
      <c r="H142" s="180"/>
      <c r="I142" s="180"/>
      <c r="J142" s="180"/>
      <c r="K142" s="180"/>
      <c r="L142" s="180"/>
      <c r="M142" s="180"/>
      <c r="N142" s="180"/>
      <c r="O142" s="180"/>
    </row>
    <row r="143" spans="1:15">
      <c r="A143" s="179"/>
      <c r="B143" s="180"/>
      <c r="C143" s="180"/>
      <c r="D143" s="180"/>
      <c r="E143" s="180"/>
      <c r="F143" s="180"/>
      <c r="G143" s="180"/>
      <c r="H143" s="180"/>
      <c r="I143" s="180"/>
      <c r="J143" s="180"/>
      <c r="K143" s="180"/>
      <c r="L143" s="180"/>
      <c r="M143" s="180"/>
      <c r="N143" s="180"/>
      <c r="O143" s="180"/>
    </row>
    <row r="144" spans="1:15">
      <c r="A144" s="179"/>
      <c r="B144" s="180"/>
      <c r="C144" s="180"/>
      <c r="D144" s="180"/>
      <c r="E144" s="180"/>
      <c r="F144" s="180"/>
      <c r="G144" s="180"/>
      <c r="H144" s="180"/>
      <c r="I144" s="180"/>
      <c r="J144" s="180"/>
      <c r="K144" s="180"/>
      <c r="L144" s="180"/>
      <c r="M144" s="180"/>
      <c r="N144" s="180"/>
      <c r="O144" s="180"/>
    </row>
    <row r="145" spans="1:15">
      <c r="A145" s="179"/>
      <c r="B145" s="180"/>
      <c r="C145" s="180"/>
      <c r="D145" s="180"/>
      <c r="E145" s="180"/>
      <c r="F145" s="180"/>
      <c r="G145" s="180"/>
      <c r="H145" s="180"/>
      <c r="I145" s="180"/>
      <c r="J145" s="180"/>
      <c r="K145" s="180"/>
      <c r="L145" s="180"/>
      <c r="M145" s="180"/>
      <c r="N145" s="180"/>
      <c r="O145" s="180"/>
    </row>
    <row r="146" spans="1:15">
      <c r="A146" s="179"/>
      <c r="B146" s="180"/>
      <c r="C146" s="180"/>
      <c r="D146" s="180"/>
      <c r="E146" s="180"/>
      <c r="F146" s="180"/>
      <c r="G146" s="180"/>
      <c r="H146" s="180"/>
      <c r="I146" s="180"/>
      <c r="J146" s="180"/>
      <c r="K146" s="180"/>
      <c r="L146" s="180"/>
      <c r="M146" s="180"/>
      <c r="N146" s="180"/>
      <c r="O146" s="180"/>
    </row>
    <row r="147" spans="1:15">
      <c r="A147" s="179"/>
      <c r="B147" s="180"/>
      <c r="C147" s="180"/>
      <c r="D147" s="180"/>
      <c r="E147" s="180"/>
      <c r="F147" s="180"/>
      <c r="G147" s="180"/>
      <c r="H147" s="180"/>
      <c r="I147" s="180"/>
      <c r="J147" s="180"/>
      <c r="K147" s="180"/>
      <c r="L147" s="180"/>
      <c r="M147" s="180"/>
      <c r="N147" s="180"/>
      <c r="O147" s="180"/>
    </row>
    <row r="148" spans="1:15">
      <c r="A148" s="179"/>
      <c r="B148" s="180"/>
      <c r="C148" s="180"/>
      <c r="D148" s="180"/>
      <c r="E148" s="180"/>
      <c r="F148" s="180"/>
      <c r="G148" s="180"/>
      <c r="H148" s="180"/>
      <c r="I148" s="180"/>
      <c r="J148" s="180"/>
      <c r="K148" s="180"/>
      <c r="L148" s="180"/>
      <c r="M148" s="180"/>
      <c r="N148" s="180"/>
      <c r="O148" s="180"/>
    </row>
    <row r="149" spans="1:15">
      <c r="A149" s="179"/>
      <c r="B149" s="180"/>
      <c r="C149" s="180"/>
      <c r="D149" s="180"/>
      <c r="E149" s="180"/>
      <c r="F149" s="180"/>
      <c r="G149" s="180"/>
      <c r="H149" s="180"/>
      <c r="I149" s="180"/>
      <c r="J149" s="180"/>
      <c r="K149" s="180"/>
      <c r="L149" s="180"/>
      <c r="M149" s="180"/>
      <c r="N149" s="180"/>
      <c r="O149" s="180"/>
    </row>
    <row r="150" spans="1:15">
      <c r="A150" s="179"/>
      <c r="B150" s="180"/>
      <c r="C150" s="180"/>
      <c r="D150" s="180"/>
      <c r="E150" s="180"/>
      <c r="F150" s="180"/>
      <c r="G150" s="180"/>
      <c r="H150" s="180"/>
      <c r="I150" s="180"/>
      <c r="J150" s="180"/>
      <c r="K150" s="180"/>
      <c r="L150" s="180"/>
      <c r="M150" s="180"/>
      <c r="N150" s="180"/>
      <c r="O150" s="180"/>
    </row>
    <row r="151" spans="1:15">
      <c r="A151" s="179"/>
      <c r="B151" s="180"/>
      <c r="C151" s="180"/>
      <c r="D151" s="180"/>
      <c r="E151" s="180"/>
      <c r="F151" s="180"/>
      <c r="G151" s="180"/>
      <c r="H151" s="180"/>
      <c r="I151" s="180"/>
      <c r="J151" s="180"/>
      <c r="K151" s="180"/>
      <c r="L151" s="180"/>
      <c r="M151" s="180"/>
      <c r="N151" s="180"/>
      <c r="O151" s="180"/>
    </row>
    <row r="152" spans="1:15">
      <c r="A152" s="179"/>
      <c r="B152" s="180"/>
      <c r="C152" s="180"/>
      <c r="D152" s="180"/>
      <c r="E152" s="180"/>
      <c r="F152" s="180"/>
      <c r="G152" s="180"/>
      <c r="H152" s="180"/>
      <c r="I152" s="180"/>
      <c r="J152" s="180"/>
      <c r="K152" s="180"/>
      <c r="L152" s="180"/>
      <c r="M152" s="180"/>
      <c r="N152" s="180"/>
      <c r="O152" s="180"/>
    </row>
    <row r="153" spans="1:15">
      <c r="A153" s="179"/>
      <c r="B153" s="180"/>
      <c r="C153" s="180"/>
      <c r="D153" s="180"/>
      <c r="E153" s="180"/>
      <c r="F153" s="180"/>
      <c r="G153" s="180"/>
      <c r="H153" s="180"/>
      <c r="I153" s="180"/>
      <c r="J153" s="180"/>
      <c r="K153" s="180"/>
      <c r="L153" s="180"/>
      <c r="M153" s="180"/>
      <c r="N153" s="180"/>
      <c r="O153" s="180"/>
    </row>
    <row r="154" spans="1:15">
      <c r="A154" s="179"/>
      <c r="B154" s="180"/>
      <c r="C154" s="180"/>
      <c r="D154" s="180"/>
      <c r="E154" s="180"/>
      <c r="F154" s="180"/>
      <c r="G154" s="180"/>
      <c r="H154" s="180"/>
      <c r="I154" s="180"/>
      <c r="J154" s="180"/>
      <c r="K154" s="180"/>
      <c r="L154" s="180"/>
      <c r="M154" s="180"/>
      <c r="N154" s="180"/>
      <c r="O154" s="180"/>
    </row>
    <row r="155" spans="1:15">
      <c r="A155" s="179"/>
      <c r="B155" s="180"/>
      <c r="C155" s="180"/>
      <c r="D155" s="180"/>
      <c r="E155" s="180"/>
      <c r="F155" s="180"/>
      <c r="G155" s="180"/>
      <c r="H155" s="180"/>
      <c r="I155" s="180"/>
      <c r="J155" s="180"/>
      <c r="K155" s="180"/>
      <c r="L155" s="180"/>
      <c r="M155" s="180"/>
      <c r="N155" s="180"/>
      <c r="O155" s="180"/>
    </row>
    <row r="156" spans="1:15">
      <c r="A156" s="179"/>
      <c r="B156" s="180"/>
      <c r="C156" s="180"/>
      <c r="D156" s="180"/>
      <c r="E156" s="180"/>
      <c r="F156" s="180"/>
      <c r="G156" s="180"/>
      <c r="H156" s="180"/>
      <c r="I156" s="180"/>
      <c r="J156" s="180"/>
      <c r="K156" s="180"/>
      <c r="L156" s="180"/>
      <c r="M156" s="180"/>
      <c r="N156" s="180"/>
      <c r="O156" s="180"/>
    </row>
    <row r="157" spans="1:15">
      <c r="A157" s="179"/>
      <c r="B157" s="180"/>
      <c r="C157" s="180"/>
      <c r="D157" s="180"/>
      <c r="E157" s="180"/>
      <c r="F157" s="180"/>
      <c r="G157" s="180"/>
      <c r="H157" s="180"/>
      <c r="I157" s="180"/>
      <c r="J157" s="180"/>
      <c r="K157" s="180"/>
      <c r="L157" s="180"/>
      <c r="M157" s="180"/>
      <c r="N157" s="180"/>
      <c r="O157" s="180"/>
    </row>
    <row r="158" spans="1:15">
      <c r="A158" s="179"/>
      <c r="B158" s="180"/>
      <c r="C158" s="180"/>
      <c r="D158" s="180"/>
      <c r="E158" s="180"/>
      <c r="F158" s="180"/>
      <c r="G158" s="180"/>
      <c r="H158" s="180"/>
      <c r="I158" s="180"/>
      <c r="J158" s="180"/>
      <c r="K158" s="180"/>
      <c r="L158" s="180"/>
      <c r="M158" s="180"/>
      <c r="N158" s="180"/>
      <c r="O158" s="180"/>
    </row>
    <row r="159" spans="1:15">
      <c r="A159" s="179"/>
      <c r="B159" s="180"/>
      <c r="C159" s="180"/>
      <c r="D159" s="180"/>
      <c r="E159" s="180"/>
      <c r="F159" s="180"/>
      <c r="G159" s="180"/>
      <c r="H159" s="180"/>
      <c r="I159" s="180"/>
      <c r="J159" s="180"/>
      <c r="K159" s="180"/>
      <c r="L159" s="180"/>
      <c r="M159" s="180"/>
      <c r="N159" s="180"/>
      <c r="O159" s="180"/>
    </row>
    <row r="160" spans="1:15">
      <c r="A160" s="179"/>
      <c r="B160" s="180"/>
      <c r="C160" s="180"/>
      <c r="D160" s="180"/>
      <c r="E160" s="180"/>
      <c r="F160" s="180"/>
      <c r="G160" s="180"/>
      <c r="H160" s="180"/>
      <c r="I160" s="180"/>
      <c r="J160" s="180"/>
      <c r="K160" s="180"/>
      <c r="L160" s="180"/>
      <c r="M160" s="180"/>
      <c r="N160" s="180"/>
      <c r="O160" s="180"/>
    </row>
    <row r="161" spans="1:15">
      <c r="A161" s="179"/>
      <c r="B161" s="180"/>
      <c r="C161" s="180"/>
      <c r="D161" s="180"/>
      <c r="E161" s="180"/>
      <c r="F161" s="180"/>
      <c r="G161" s="180"/>
      <c r="H161" s="180"/>
      <c r="I161" s="180"/>
      <c r="J161" s="180"/>
      <c r="K161" s="180"/>
      <c r="L161" s="180"/>
      <c r="M161" s="180"/>
      <c r="N161" s="180"/>
      <c r="O161" s="180"/>
    </row>
    <row r="162" spans="1:15">
      <c r="A162" s="179"/>
      <c r="B162" s="180"/>
      <c r="C162" s="180"/>
      <c r="D162" s="180"/>
      <c r="E162" s="180"/>
      <c r="F162" s="180"/>
      <c r="G162" s="180"/>
      <c r="H162" s="180"/>
      <c r="I162" s="180"/>
      <c r="J162" s="180"/>
      <c r="K162" s="180"/>
      <c r="L162" s="180"/>
      <c r="M162" s="180"/>
      <c r="N162" s="180"/>
      <c r="O162" s="180"/>
    </row>
    <row r="163" spans="1:15">
      <c r="A163" s="179"/>
      <c r="B163" s="180"/>
      <c r="C163" s="180"/>
      <c r="D163" s="180"/>
      <c r="E163" s="180"/>
      <c r="F163" s="180"/>
      <c r="G163" s="180"/>
      <c r="H163" s="180"/>
      <c r="I163" s="180"/>
      <c r="J163" s="180"/>
      <c r="K163" s="180"/>
      <c r="L163" s="180"/>
      <c r="M163" s="180"/>
      <c r="N163" s="180"/>
      <c r="O163" s="180"/>
    </row>
    <row r="164" spans="1:15">
      <c r="A164" s="179"/>
      <c r="B164" s="180"/>
      <c r="C164" s="180"/>
      <c r="D164" s="180"/>
      <c r="E164" s="180"/>
      <c r="F164" s="180"/>
      <c r="G164" s="180"/>
      <c r="H164" s="180"/>
      <c r="I164" s="180"/>
      <c r="J164" s="180"/>
      <c r="K164" s="180"/>
      <c r="L164" s="180"/>
      <c r="M164" s="180"/>
      <c r="N164" s="180"/>
      <c r="O164" s="180"/>
    </row>
    <row r="165" spans="1:15">
      <c r="A165" s="179"/>
      <c r="B165" s="180"/>
      <c r="C165" s="180"/>
      <c r="D165" s="180"/>
      <c r="E165" s="180"/>
      <c r="F165" s="180"/>
      <c r="G165" s="180"/>
      <c r="H165" s="180"/>
      <c r="I165" s="180"/>
      <c r="J165" s="180"/>
      <c r="K165" s="180"/>
      <c r="L165" s="180"/>
      <c r="M165" s="180"/>
      <c r="N165" s="180"/>
      <c r="O165" s="180"/>
    </row>
    <row r="166" spans="1:15">
      <c r="A166" s="179"/>
      <c r="B166" s="180"/>
      <c r="C166" s="180"/>
      <c r="D166" s="180"/>
      <c r="E166" s="180"/>
      <c r="F166" s="180"/>
      <c r="G166" s="180"/>
      <c r="H166" s="180"/>
      <c r="I166" s="180"/>
      <c r="J166" s="180"/>
      <c r="K166" s="180"/>
      <c r="L166" s="180"/>
      <c r="M166" s="180"/>
      <c r="N166" s="180"/>
      <c r="O166" s="180"/>
    </row>
    <row r="167" spans="1:15">
      <c r="A167" s="179"/>
      <c r="B167" s="180"/>
      <c r="C167" s="180"/>
      <c r="D167" s="180"/>
      <c r="E167" s="180"/>
      <c r="F167" s="180"/>
      <c r="G167" s="180"/>
      <c r="H167" s="180"/>
      <c r="I167" s="180"/>
      <c r="J167" s="180"/>
      <c r="K167" s="180"/>
      <c r="L167" s="180"/>
      <c r="M167" s="180"/>
      <c r="N167" s="180"/>
      <c r="O167" s="180"/>
    </row>
    <row r="168" spans="1:15">
      <c r="A168" s="179"/>
      <c r="B168" s="180"/>
      <c r="C168" s="180"/>
      <c r="D168" s="180"/>
      <c r="E168" s="180"/>
      <c r="F168" s="180"/>
      <c r="G168" s="180"/>
      <c r="H168" s="180"/>
      <c r="I168" s="180"/>
      <c r="J168" s="180"/>
      <c r="K168" s="180"/>
      <c r="L168" s="180"/>
      <c r="M168" s="180"/>
      <c r="N168" s="180"/>
      <c r="O168" s="180"/>
    </row>
    <row r="169" spans="1:15">
      <c r="A169" s="179"/>
      <c r="B169" s="180"/>
      <c r="C169" s="180"/>
      <c r="D169" s="180"/>
      <c r="E169" s="180"/>
      <c r="F169" s="180"/>
      <c r="G169" s="180"/>
      <c r="H169" s="180"/>
      <c r="I169" s="180"/>
      <c r="J169" s="180"/>
      <c r="K169" s="180"/>
      <c r="L169" s="180"/>
      <c r="M169" s="180"/>
      <c r="N169" s="180"/>
      <c r="O169" s="180"/>
    </row>
    <row r="170" spans="1:15">
      <c r="A170" s="179"/>
      <c r="B170" s="180"/>
      <c r="C170" s="180"/>
      <c r="D170" s="180"/>
      <c r="E170" s="180"/>
      <c r="F170" s="180"/>
      <c r="G170" s="180"/>
      <c r="H170" s="180"/>
      <c r="I170" s="180"/>
      <c r="J170" s="180"/>
      <c r="K170" s="180"/>
      <c r="L170" s="180"/>
      <c r="M170" s="180"/>
      <c r="N170" s="180"/>
      <c r="O170" s="180"/>
    </row>
    <row r="171" spans="1:15">
      <c r="A171" s="179"/>
      <c r="B171" s="180"/>
      <c r="C171" s="180"/>
      <c r="D171" s="180"/>
      <c r="E171" s="180"/>
      <c r="F171" s="180"/>
      <c r="G171" s="180"/>
      <c r="H171" s="180"/>
      <c r="I171" s="180"/>
      <c r="J171" s="180"/>
      <c r="K171" s="180"/>
      <c r="L171" s="180"/>
      <c r="M171" s="180"/>
      <c r="N171" s="180"/>
      <c r="O171" s="180"/>
    </row>
    <row r="172" spans="1:15">
      <c r="A172" s="179"/>
      <c r="B172" s="180"/>
      <c r="C172" s="180"/>
      <c r="D172" s="180"/>
      <c r="E172" s="180"/>
      <c r="F172" s="180"/>
      <c r="G172" s="180"/>
      <c r="H172" s="180"/>
      <c r="I172" s="180"/>
      <c r="J172" s="180"/>
      <c r="K172" s="180"/>
      <c r="L172" s="180"/>
      <c r="M172" s="180"/>
      <c r="N172" s="180"/>
      <c r="O172" s="180"/>
    </row>
    <row r="173" spans="1:15">
      <c r="A173" s="179"/>
      <c r="B173" s="180"/>
      <c r="C173" s="180"/>
      <c r="D173" s="180"/>
      <c r="E173" s="180"/>
      <c r="F173" s="180"/>
      <c r="G173" s="180"/>
      <c r="H173" s="180"/>
      <c r="I173" s="180"/>
      <c r="J173" s="180"/>
      <c r="K173" s="180"/>
      <c r="L173" s="180"/>
      <c r="M173" s="180"/>
      <c r="N173" s="180"/>
      <c r="O173" s="180"/>
    </row>
    <row r="174" spans="1:15">
      <c r="A174" s="179"/>
      <c r="B174" s="180"/>
      <c r="C174" s="180"/>
      <c r="D174" s="180"/>
      <c r="E174" s="180"/>
      <c r="F174" s="180"/>
      <c r="G174" s="180"/>
      <c r="H174" s="180"/>
      <c r="I174" s="180"/>
      <c r="J174" s="180"/>
      <c r="K174" s="180"/>
      <c r="L174" s="180"/>
      <c r="M174" s="180"/>
      <c r="N174" s="180"/>
      <c r="O174" s="180"/>
    </row>
    <row r="175" spans="1:15">
      <c r="A175" s="179"/>
      <c r="B175" s="180"/>
      <c r="C175" s="180"/>
      <c r="D175" s="180"/>
      <c r="E175" s="180"/>
      <c r="F175" s="180"/>
      <c r="G175" s="180"/>
      <c r="H175" s="180"/>
      <c r="I175" s="180"/>
      <c r="J175" s="180"/>
      <c r="K175" s="180"/>
      <c r="L175" s="180"/>
      <c r="M175" s="180"/>
      <c r="N175" s="180"/>
      <c r="O175" s="180"/>
    </row>
    <row r="176" spans="1:15">
      <c r="A176" s="179"/>
      <c r="B176" s="180"/>
      <c r="C176" s="180"/>
      <c r="D176" s="180"/>
      <c r="E176" s="180"/>
      <c r="F176" s="180"/>
      <c r="G176" s="180"/>
      <c r="H176" s="180"/>
      <c r="I176" s="180"/>
      <c r="J176" s="180"/>
      <c r="K176" s="180"/>
      <c r="L176" s="180"/>
      <c r="M176" s="180"/>
      <c r="N176" s="180"/>
      <c r="O176" s="180"/>
    </row>
    <row r="177" spans="1:15">
      <c r="A177" s="179"/>
      <c r="B177" s="180"/>
      <c r="C177" s="180"/>
      <c r="D177" s="180"/>
      <c r="E177" s="180"/>
      <c r="F177" s="180"/>
      <c r="G177" s="180"/>
      <c r="H177" s="180"/>
      <c r="I177" s="180"/>
      <c r="J177" s="180"/>
      <c r="K177" s="180"/>
      <c r="L177" s="180"/>
      <c r="M177" s="180"/>
      <c r="N177" s="180"/>
      <c r="O177" s="180"/>
    </row>
    <row r="178" spans="1:15">
      <c r="A178" s="179"/>
      <c r="B178" s="180"/>
      <c r="C178" s="180"/>
      <c r="D178" s="180"/>
      <c r="E178" s="180"/>
      <c r="F178" s="180"/>
      <c r="G178" s="180"/>
      <c r="H178" s="180"/>
      <c r="I178" s="180"/>
      <c r="J178" s="180"/>
      <c r="K178" s="180"/>
      <c r="L178" s="180"/>
      <c r="M178" s="180"/>
      <c r="N178" s="180"/>
      <c r="O178" s="180"/>
    </row>
    <row r="179" spans="1:15">
      <c r="A179" s="179"/>
      <c r="B179" s="180"/>
      <c r="C179" s="180"/>
      <c r="D179" s="180"/>
      <c r="E179" s="180"/>
      <c r="F179" s="180"/>
      <c r="G179" s="180"/>
      <c r="H179" s="180"/>
      <c r="I179" s="180"/>
      <c r="J179" s="180"/>
      <c r="K179" s="180"/>
      <c r="L179" s="180"/>
      <c r="M179" s="180"/>
      <c r="N179" s="180"/>
      <c r="O179" s="180"/>
    </row>
    <row r="180" spans="1:15">
      <c r="A180" s="179"/>
      <c r="B180" s="180"/>
      <c r="C180" s="180"/>
      <c r="D180" s="180"/>
      <c r="E180" s="180"/>
      <c r="F180" s="180"/>
      <c r="G180" s="180"/>
      <c r="H180" s="180"/>
      <c r="I180" s="180"/>
      <c r="J180" s="180"/>
      <c r="K180" s="180"/>
      <c r="L180" s="180"/>
      <c r="M180" s="180"/>
      <c r="N180" s="180"/>
      <c r="O180" s="180"/>
    </row>
    <row r="181" spans="1:15">
      <c r="A181" s="179"/>
      <c r="B181" s="180"/>
      <c r="C181" s="180"/>
      <c r="D181" s="180"/>
      <c r="E181" s="180"/>
      <c r="F181" s="180"/>
      <c r="G181" s="180"/>
      <c r="H181" s="180"/>
      <c r="I181" s="180"/>
      <c r="J181" s="180"/>
      <c r="K181" s="180"/>
      <c r="L181" s="180"/>
      <c r="M181" s="180"/>
      <c r="N181" s="180"/>
      <c r="O181" s="180"/>
    </row>
    <row r="182" spans="1:15">
      <c r="A182" s="179"/>
      <c r="B182" s="180"/>
      <c r="C182" s="180"/>
      <c r="D182" s="180"/>
      <c r="E182" s="180"/>
      <c r="F182" s="180"/>
      <c r="G182" s="180"/>
      <c r="H182" s="180"/>
      <c r="I182" s="180"/>
      <c r="J182" s="180"/>
      <c r="K182" s="180"/>
      <c r="L182" s="180"/>
      <c r="M182" s="180"/>
      <c r="N182" s="180"/>
      <c r="O182" s="180"/>
    </row>
    <row r="183" spans="1:15">
      <c r="A183" s="179"/>
      <c r="B183" s="180"/>
      <c r="C183" s="180"/>
      <c r="D183" s="180"/>
      <c r="E183" s="180"/>
      <c r="F183" s="180"/>
      <c r="G183" s="180"/>
      <c r="H183" s="180"/>
      <c r="I183" s="180"/>
      <c r="J183" s="180"/>
      <c r="K183" s="180"/>
      <c r="L183" s="180"/>
      <c r="M183" s="180"/>
      <c r="N183" s="180"/>
      <c r="O183" s="180"/>
    </row>
    <row r="184" spans="1:15">
      <c r="A184" s="179"/>
      <c r="B184" s="180"/>
      <c r="C184" s="180"/>
      <c r="D184" s="180"/>
      <c r="E184" s="180"/>
      <c r="F184" s="180"/>
      <c r="G184" s="180"/>
      <c r="H184" s="180"/>
      <c r="I184" s="180"/>
      <c r="J184" s="180"/>
      <c r="K184" s="180"/>
      <c r="L184" s="180"/>
      <c r="M184" s="180"/>
      <c r="N184" s="180"/>
      <c r="O184" s="180"/>
    </row>
    <row r="185" spans="1:15">
      <c r="A185" s="179"/>
      <c r="B185" s="180"/>
      <c r="C185" s="180"/>
      <c r="D185" s="180"/>
      <c r="E185" s="180"/>
      <c r="F185" s="180"/>
      <c r="G185" s="180"/>
      <c r="H185" s="180"/>
      <c r="I185" s="180"/>
      <c r="J185" s="180"/>
      <c r="K185" s="180"/>
      <c r="L185" s="180"/>
      <c r="M185" s="180"/>
      <c r="N185" s="180"/>
      <c r="O185" s="180"/>
    </row>
    <row r="186" spans="1:15">
      <c r="A186" s="179"/>
      <c r="B186" s="180"/>
      <c r="C186" s="180"/>
      <c r="D186" s="180"/>
      <c r="E186" s="180"/>
      <c r="F186" s="180"/>
      <c r="G186" s="180"/>
      <c r="H186" s="180"/>
      <c r="I186" s="180"/>
      <c r="J186" s="180"/>
      <c r="K186" s="180"/>
      <c r="L186" s="180"/>
      <c r="M186" s="180"/>
      <c r="N186" s="180"/>
      <c r="O186" s="180"/>
    </row>
    <row r="187" spans="1:15">
      <c r="A187" s="179"/>
      <c r="B187" s="180"/>
      <c r="C187" s="180"/>
      <c r="D187" s="180"/>
      <c r="E187" s="180"/>
      <c r="F187" s="180"/>
      <c r="G187" s="180"/>
      <c r="H187" s="180"/>
      <c r="I187" s="180"/>
      <c r="J187" s="180"/>
      <c r="K187" s="180"/>
      <c r="L187" s="180"/>
      <c r="M187" s="180"/>
      <c r="N187" s="180"/>
      <c r="O187" s="180"/>
    </row>
    <row r="188" spans="1:15">
      <c r="A188" s="179"/>
      <c r="B188" s="180"/>
      <c r="C188" s="180"/>
      <c r="D188" s="180"/>
      <c r="E188" s="180"/>
      <c r="F188" s="180"/>
      <c r="G188" s="180"/>
      <c r="H188" s="180"/>
      <c r="I188" s="180"/>
      <c r="J188" s="180"/>
      <c r="K188" s="180"/>
      <c r="L188" s="180"/>
      <c r="M188" s="180"/>
      <c r="N188" s="180"/>
      <c r="O188" s="180"/>
    </row>
    <row r="189" spans="1:15">
      <c r="A189" s="179"/>
      <c r="B189" s="180"/>
      <c r="C189" s="180"/>
      <c r="D189" s="180"/>
      <c r="E189" s="180"/>
      <c r="F189" s="180"/>
      <c r="G189" s="180"/>
      <c r="H189" s="180"/>
      <c r="I189" s="180"/>
      <c r="J189" s="180"/>
      <c r="K189" s="180"/>
      <c r="L189" s="180"/>
      <c r="M189" s="180"/>
      <c r="N189" s="180"/>
      <c r="O189" s="180"/>
    </row>
    <row r="190" spans="1:15">
      <c r="A190" s="179"/>
      <c r="B190" s="180"/>
      <c r="C190" s="180"/>
      <c r="D190" s="180"/>
      <c r="E190" s="180"/>
      <c r="F190" s="180"/>
      <c r="G190" s="180"/>
      <c r="H190" s="180"/>
      <c r="I190" s="180"/>
      <c r="J190" s="180"/>
      <c r="K190" s="180"/>
      <c r="L190" s="180"/>
      <c r="M190" s="180"/>
      <c r="N190" s="180"/>
      <c r="O190" s="180"/>
    </row>
    <row r="191" spans="1:15">
      <c r="A191" s="179"/>
      <c r="B191" s="180"/>
      <c r="C191" s="180"/>
      <c r="D191" s="180"/>
      <c r="E191" s="180"/>
      <c r="F191" s="180"/>
      <c r="G191" s="180"/>
      <c r="H191" s="180"/>
      <c r="I191" s="180"/>
      <c r="J191" s="180"/>
      <c r="K191" s="180"/>
      <c r="L191" s="180"/>
      <c r="M191" s="180"/>
      <c r="N191" s="180"/>
      <c r="O191" s="180"/>
    </row>
    <row r="192" spans="1:15">
      <c r="A192" s="179"/>
      <c r="B192" s="180"/>
      <c r="C192" s="180"/>
      <c r="D192" s="180"/>
      <c r="E192" s="180"/>
      <c r="F192" s="180"/>
      <c r="G192" s="180"/>
      <c r="H192" s="180"/>
      <c r="I192" s="180"/>
      <c r="J192" s="180"/>
      <c r="K192" s="180"/>
      <c r="L192" s="180"/>
      <c r="M192" s="180"/>
      <c r="N192" s="180"/>
      <c r="O192" s="180"/>
    </row>
    <row r="193" spans="1:15">
      <c r="A193" s="179"/>
      <c r="B193" s="180"/>
      <c r="C193" s="180"/>
      <c r="D193" s="180"/>
      <c r="E193" s="180"/>
      <c r="F193" s="180"/>
      <c r="G193" s="180"/>
      <c r="H193" s="180"/>
      <c r="I193" s="180"/>
      <c r="J193" s="180"/>
      <c r="K193" s="180"/>
      <c r="L193" s="180"/>
      <c r="M193" s="180"/>
      <c r="N193" s="180"/>
      <c r="O193" s="180"/>
    </row>
    <row r="194" spans="1:15">
      <c r="A194" s="179"/>
      <c r="B194" s="180"/>
      <c r="C194" s="180"/>
      <c r="D194" s="180"/>
      <c r="E194" s="180"/>
      <c r="F194" s="180"/>
      <c r="G194" s="180"/>
      <c r="H194" s="180"/>
      <c r="I194" s="180"/>
      <c r="J194" s="180"/>
      <c r="K194" s="180"/>
      <c r="L194" s="180"/>
      <c r="M194" s="180"/>
      <c r="N194" s="180"/>
      <c r="O194" s="180"/>
    </row>
    <row r="195" spans="1:15">
      <c r="A195" s="179"/>
      <c r="B195" s="180"/>
      <c r="C195" s="180"/>
      <c r="D195" s="180"/>
      <c r="E195" s="180"/>
      <c r="F195" s="180"/>
      <c r="G195" s="180"/>
      <c r="H195" s="180"/>
      <c r="I195" s="180"/>
      <c r="J195" s="180"/>
      <c r="K195" s="180"/>
      <c r="L195" s="180"/>
      <c r="M195" s="180"/>
      <c r="N195" s="180"/>
      <c r="O195" s="180"/>
    </row>
    <row r="196" spans="1:15">
      <c r="A196" s="179"/>
      <c r="B196" s="180"/>
      <c r="C196" s="180"/>
      <c r="D196" s="180"/>
      <c r="E196" s="180"/>
      <c r="F196" s="180"/>
      <c r="G196" s="180"/>
      <c r="H196" s="180"/>
      <c r="I196" s="180"/>
      <c r="J196" s="180"/>
      <c r="K196" s="180"/>
      <c r="L196" s="180"/>
      <c r="M196" s="180"/>
      <c r="N196" s="180"/>
      <c r="O196" s="180"/>
    </row>
    <row r="197" spans="1:15">
      <c r="A197" s="179"/>
      <c r="B197" s="180"/>
      <c r="C197" s="180"/>
      <c r="D197" s="180"/>
      <c r="E197" s="180"/>
      <c r="F197" s="180"/>
      <c r="G197" s="180"/>
      <c r="H197" s="180"/>
      <c r="I197" s="180"/>
      <c r="J197" s="180"/>
      <c r="K197" s="180"/>
      <c r="L197" s="180"/>
      <c r="M197" s="180"/>
      <c r="N197" s="180"/>
      <c r="O197" s="180"/>
    </row>
    <row r="198" spans="1:15">
      <c r="A198" s="179"/>
      <c r="B198" s="180"/>
      <c r="C198" s="180"/>
      <c r="D198" s="180"/>
      <c r="E198" s="180"/>
      <c r="F198" s="180"/>
      <c r="G198" s="180"/>
      <c r="H198" s="180"/>
      <c r="I198" s="180"/>
      <c r="J198" s="180"/>
      <c r="K198" s="180"/>
      <c r="L198" s="180"/>
      <c r="M198" s="180"/>
      <c r="N198" s="180"/>
      <c r="O198" s="180"/>
    </row>
    <row r="199" spans="1:15">
      <c r="A199" s="179"/>
      <c r="B199" s="180"/>
      <c r="C199" s="180"/>
      <c r="D199" s="180"/>
      <c r="E199" s="180"/>
      <c r="F199" s="180"/>
      <c r="G199" s="180"/>
      <c r="H199" s="180"/>
      <c r="I199" s="180"/>
      <c r="J199" s="180"/>
      <c r="K199" s="180"/>
      <c r="L199" s="180"/>
      <c r="M199" s="180"/>
      <c r="N199" s="180"/>
      <c r="O199" s="180"/>
    </row>
    <row r="200" spans="1:15">
      <c r="A200" s="179"/>
      <c r="B200" s="180"/>
      <c r="C200" s="180"/>
      <c r="D200" s="180"/>
      <c r="E200" s="180"/>
      <c r="F200" s="180"/>
      <c r="G200" s="180"/>
      <c r="H200" s="180"/>
      <c r="I200" s="180"/>
      <c r="J200" s="180"/>
      <c r="K200" s="180"/>
      <c r="L200" s="180"/>
      <c r="M200" s="180"/>
      <c r="N200" s="180"/>
      <c r="O200" s="180"/>
    </row>
    <row r="201" spans="1:15">
      <c r="A201" s="179"/>
      <c r="B201" s="180"/>
      <c r="C201" s="180"/>
      <c r="D201" s="180"/>
      <c r="E201" s="180"/>
      <c r="F201" s="180"/>
      <c r="G201" s="180"/>
      <c r="H201" s="180"/>
      <c r="I201" s="180"/>
      <c r="J201" s="180"/>
      <c r="K201" s="180"/>
      <c r="L201" s="180"/>
      <c r="M201" s="180"/>
      <c r="N201" s="180"/>
      <c r="O201" s="180"/>
    </row>
    <row r="202" spans="1:15">
      <c r="A202" s="179"/>
      <c r="B202" s="180"/>
      <c r="C202" s="180"/>
      <c r="D202" s="180"/>
      <c r="E202" s="180"/>
      <c r="F202" s="180"/>
      <c r="G202" s="180"/>
      <c r="H202" s="180"/>
      <c r="I202" s="180"/>
      <c r="J202" s="180"/>
      <c r="K202" s="180"/>
      <c r="L202" s="180"/>
      <c r="M202" s="180"/>
      <c r="N202" s="180"/>
      <c r="O202" s="180"/>
    </row>
    <row r="203" spans="1:15">
      <c r="A203" s="179"/>
      <c r="B203" s="180"/>
      <c r="C203" s="180"/>
      <c r="D203" s="180"/>
      <c r="E203" s="180"/>
      <c r="F203" s="180"/>
      <c r="G203" s="180"/>
      <c r="H203" s="180"/>
      <c r="I203" s="180"/>
      <c r="J203" s="180"/>
      <c r="K203" s="180"/>
      <c r="L203" s="180"/>
      <c r="M203" s="180"/>
      <c r="N203" s="180"/>
      <c r="O203" s="180"/>
    </row>
    <row r="204" spans="1:15">
      <c r="A204" s="179"/>
      <c r="B204" s="180"/>
      <c r="C204" s="180"/>
      <c r="D204" s="180"/>
      <c r="E204" s="180"/>
      <c r="F204" s="180"/>
      <c r="G204" s="180"/>
      <c r="H204" s="180"/>
      <c r="I204" s="180"/>
      <c r="J204" s="180"/>
      <c r="K204" s="180"/>
      <c r="L204" s="180"/>
      <c r="M204" s="180"/>
      <c r="N204" s="180"/>
      <c r="O204" s="180"/>
    </row>
    <row r="205" spans="1:15">
      <c r="A205" s="179"/>
      <c r="B205" s="180"/>
      <c r="C205" s="180"/>
      <c r="D205" s="180"/>
      <c r="E205" s="180"/>
      <c r="F205" s="180"/>
      <c r="G205" s="180"/>
      <c r="H205" s="180"/>
      <c r="I205" s="180"/>
      <c r="J205" s="180"/>
      <c r="K205" s="180"/>
      <c r="L205" s="180"/>
      <c r="M205" s="180"/>
      <c r="N205" s="180"/>
      <c r="O205" s="180"/>
    </row>
    <row r="206" spans="1:15">
      <c r="A206" s="179"/>
      <c r="B206" s="180"/>
      <c r="C206" s="180"/>
      <c r="D206" s="180"/>
      <c r="E206" s="180"/>
      <c r="F206" s="180"/>
      <c r="G206" s="180"/>
      <c r="H206" s="180"/>
      <c r="I206" s="180"/>
      <c r="J206" s="180"/>
      <c r="K206" s="180"/>
      <c r="L206" s="180"/>
      <c r="M206" s="180"/>
      <c r="N206" s="180"/>
      <c r="O206" s="180"/>
    </row>
    <row r="207" spans="1:15">
      <c r="A207" s="179"/>
      <c r="B207" s="180"/>
      <c r="C207" s="180"/>
      <c r="D207" s="180"/>
      <c r="E207" s="180"/>
      <c r="F207" s="180"/>
      <c r="G207" s="180"/>
      <c r="H207" s="180"/>
      <c r="I207" s="180"/>
      <c r="J207" s="180"/>
      <c r="K207" s="180"/>
      <c r="L207" s="180"/>
      <c r="M207" s="180"/>
      <c r="N207" s="180"/>
      <c r="O207" s="180"/>
    </row>
    <row r="208" spans="1:15">
      <c r="A208" s="179"/>
      <c r="B208" s="180"/>
      <c r="C208" s="180"/>
      <c r="D208" s="180"/>
      <c r="E208" s="180"/>
      <c r="F208" s="180"/>
      <c r="G208" s="180"/>
      <c r="H208" s="180"/>
      <c r="I208" s="180"/>
      <c r="J208" s="180"/>
      <c r="K208" s="180"/>
      <c r="L208" s="180"/>
      <c r="M208" s="180"/>
      <c r="N208" s="180"/>
      <c r="O208" s="180"/>
    </row>
    <row r="209" spans="1:15">
      <c r="A209" s="179"/>
      <c r="B209" s="180"/>
      <c r="C209" s="180"/>
      <c r="D209" s="180"/>
      <c r="E209" s="180"/>
      <c r="F209" s="180"/>
      <c r="G209" s="180"/>
      <c r="H209" s="180"/>
      <c r="I209" s="180"/>
      <c r="J209" s="180"/>
      <c r="K209" s="180"/>
      <c r="L209" s="180"/>
      <c r="M209" s="180"/>
      <c r="N209" s="180"/>
      <c r="O209" s="180"/>
    </row>
    <row r="210" spans="1:15">
      <c r="A210" s="179"/>
      <c r="B210" s="180"/>
      <c r="C210" s="180"/>
      <c r="D210" s="180"/>
      <c r="E210" s="180"/>
      <c r="F210" s="180"/>
      <c r="G210" s="180"/>
      <c r="H210" s="180"/>
      <c r="I210" s="180"/>
      <c r="J210" s="180"/>
      <c r="K210" s="180"/>
      <c r="L210" s="180"/>
      <c r="M210" s="180"/>
      <c r="N210" s="180"/>
      <c r="O210" s="180"/>
    </row>
    <row r="211" spans="1:15">
      <c r="A211" s="179"/>
      <c r="B211" s="180"/>
      <c r="C211" s="180"/>
      <c r="D211" s="180"/>
      <c r="E211" s="180"/>
      <c r="F211" s="180"/>
      <c r="G211" s="180"/>
      <c r="H211" s="180"/>
      <c r="I211" s="180"/>
      <c r="J211" s="180"/>
      <c r="K211" s="180"/>
      <c r="L211" s="180"/>
      <c r="M211" s="180"/>
      <c r="N211" s="180"/>
      <c r="O211" s="180"/>
    </row>
    <row r="212" spans="1:15">
      <c r="A212" s="179"/>
      <c r="B212" s="180"/>
      <c r="C212" s="180"/>
      <c r="D212" s="180"/>
      <c r="E212" s="180"/>
      <c r="F212" s="180"/>
      <c r="G212" s="180"/>
      <c r="H212" s="180"/>
      <c r="I212" s="180"/>
      <c r="J212" s="180"/>
      <c r="K212" s="180"/>
      <c r="L212" s="180"/>
      <c r="M212" s="180"/>
      <c r="N212" s="180"/>
      <c r="O212" s="180"/>
    </row>
    <row r="213" spans="1:15">
      <c r="A213" s="179"/>
      <c r="B213" s="180"/>
      <c r="C213" s="180"/>
      <c r="D213" s="180"/>
      <c r="E213" s="180"/>
      <c r="F213" s="180"/>
      <c r="G213" s="180"/>
      <c r="H213" s="180"/>
      <c r="I213" s="180"/>
      <c r="J213" s="180"/>
      <c r="K213" s="180"/>
      <c r="L213" s="180"/>
      <c r="M213" s="180"/>
      <c r="N213" s="180"/>
      <c r="O213" s="180"/>
    </row>
    <row r="214" spans="1:15">
      <c r="A214" s="179"/>
      <c r="B214" s="180"/>
      <c r="C214" s="180"/>
      <c r="D214" s="180"/>
      <c r="E214" s="180"/>
      <c r="F214" s="180"/>
      <c r="G214" s="180"/>
      <c r="H214" s="180"/>
      <c r="I214" s="180"/>
      <c r="J214" s="180"/>
      <c r="K214" s="180"/>
      <c r="L214" s="180"/>
      <c r="M214" s="180"/>
      <c r="N214" s="180"/>
      <c r="O214" s="180"/>
    </row>
    <row r="215" spans="1:15">
      <c r="A215" s="179"/>
      <c r="B215" s="180"/>
      <c r="C215" s="180"/>
      <c r="D215" s="180"/>
      <c r="E215" s="180"/>
      <c r="F215" s="180"/>
      <c r="G215" s="180"/>
      <c r="H215" s="180"/>
      <c r="I215" s="180"/>
      <c r="J215" s="180"/>
      <c r="K215" s="180"/>
      <c r="L215" s="180"/>
      <c r="M215" s="180"/>
      <c r="N215" s="180"/>
      <c r="O215" s="180"/>
    </row>
    <row r="216" spans="1:15">
      <c r="A216" s="179"/>
      <c r="B216" s="180"/>
      <c r="C216" s="180"/>
      <c r="D216" s="180"/>
      <c r="E216" s="180"/>
      <c r="F216" s="180"/>
      <c r="G216" s="180"/>
      <c r="H216" s="180"/>
      <c r="I216" s="180"/>
      <c r="J216" s="180"/>
      <c r="K216" s="180"/>
      <c r="L216" s="180"/>
      <c r="M216" s="180"/>
      <c r="N216" s="180"/>
      <c r="O216" s="180"/>
    </row>
    <row r="217" spans="1:15">
      <c r="A217" s="179"/>
      <c r="B217" s="180"/>
      <c r="C217" s="180"/>
      <c r="D217" s="180"/>
      <c r="E217" s="180"/>
      <c r="F217" s="180"/>
      <c r="G217" s="180"/>
      <c r="H217" s="180"/>
      <c r="I217" s="180"/>
      <c r="J217" s="180"/>
      <c r="K217" s="180"/>
      <c r="L217" s="180"/>
      <c r="M217" s="180"/>
      <c r="N217" s="180"/>
      <c r="O217" s="180"/>
    </row>
    <row r="218" spans="1:15">
      <c r="A218" s="179"/>
      <c r="B218" s="180"/>
      <c r="C218" s="180"/>
      <c r="D218" s="180"/>
      <c r="E218" s="180"/>
      <c r="F218" s="180"/>
      <c r="G218" s="180"/>
      <c r="H218" s="180"/>
      <c r="I218" s="180"/>
      <c r="J218" s="180"/>
      <c r="K218" s="180"/>
      <c r="L218" s="180"/>
      <c r="M218" s="180"/>
      <c r="N218" s="180"/>
      <c r="O218" s="180"/>
    </row>
    <row r="219" spans="1:15">
      <c r="A219" s="179"/>
      <c r="B219" s="180"/>
      <c r="C219" s="180"/>
      <c r="D219" s="180"/>
      <c r="E219" s="180"/>
      <c r="F219" s="180"/>
      <c r="G219" s="180"/>
      <c r="H219" s="180"/>
      <c r="I219" s="180"/>
      <c r="J219" s="180"/>
      <c r="K219" s="180"/>
      <c r="L219" s="180"/>
      <c r="M219" s="180"/>
      <c r="N219" s="180"/>
      <c r="O219" s="180"/>
    </row>
    <row r="220" spans="1:15">
      <c r="A220" s="179"/>
      <c r="B220" s="180"/>
      <c r="C220" s="180"/>
      <c r="D220" s="180"/>
      <c r="E220" s="180"/>
      <c r="F220" s="180"/>
      <c r="G220" s="180"/>
      <c r="H220" s="180"/>
      <c r="I220" s="180"/>
      <c r="J220" s="180"/>
      <c r="K220" s="180"/>
      <c r="L220" s="180"/>
      <c r="M220" s="180"/>
      <c r="N220" s="180"/>
      <c r="O220" s="180"/>
    </row>
    <row r="221" spans="1:15">
      <c r="A221" s="179"/>
      <c r="B221" s="180"/>
      <c r="C221" s="180"/>
      <c r="D221" s="180"/>
      <c r="E221" s="180"/>
      <c r="F221" s="180"/>
      <c r="G221" s="180"/>
      <c r="H221" s="180"/>
      <c r="I221" s="180"/>
      <c r="J221" s="180"/>
      <c r="K221" s="180"/>
      <c r="L221" s="180"/>
      <c r="M221" s="180"/>
      <c r="N221" s="180"/>
      <c r="O221" s="180"/>
    </row>
    <row r="222" spans="1:15">
      <c r="A222" s="179"/>
      <c r="B222" s="180"/>
      <c r="C222" s="180"/>
      <c r="D222" s="180"/>
      <c r="E222" s="180"/>
      <c r="F222" s="180"/>
      <c r="G222" s="180"/>
      <c r="H222" s="180"/>
      <c r="I222" s="180"/>
      <c r="J222" s="180"/>
      <c r="K222" s="180"/>
      <c r="L222" s="180"/>
      <c r="M222" s="180"/>
      <c r="N222" s="180"/>
      <c r="O222" s="180"/>
    </row>
    <row r="223" spans="1:15">
      <c r="A223" s="179"/>
      <c r="B223" s="180"/>
      <c r="C223" s="180"/>
      <c r="D223" s="180"/>
      <c r="E223" s="180"/>
      <c r="F223" s="180"/>
      <c r="G223" s="180"/>
      <c r="H223" s="180"/>
      <c r="I223" s="180"/>
      <c r="J223" s="180"/>
      <c r="K223" s="180"/>
      <c r="L223" s="180"/>
      <c r="M223" s="180"/>
      <c r="N223" s="180"/>
      <c r="O223" s="180"/>
    </row>
    <row r="224" spans="1:15">
      <c r="A224" s="179"/>
      <c r="B224" s="180"/>
      <c r="C224" s="180"/>
      <c r="D224" s="180"/>
      <c r="E224" s="180"/>
      <c r="F224" s="180"/>
      <c r="G224" s="180"/>
      <c r="H224" s="180"/>
      <c r="I224" s="180"/>
      <c r="J224" s="180"/>
      <c r="K224" s="180"/>
      <c r="L224" s="180"/>
      <c r="M224" s="180"/>
      <c r="N224" s="180"/>
      <c r="O224" s="180"/>
    </row>
    <row r="225" spans="1:15">
      <c r="A225" s="179"/>
      <c r="B225" s="180"/>
      <c r="C225" s="180"/>
      <c r="D225" s="180"/>
      <c r="E225" s="180"/>
      <c r="F225" s="180"/>
      <c r="G225" s="180"/>
      <c r="H225" s="180"/>
      <c r="I225" s="180"/>
      <c r="J225" s="180"/>
      <c r="K225" s="180"/>
      <c r="L225" s="180"/>
      <c r="M225" s="180"/>
      <c r="N225" s="180"/>
      <c r="O225" s="180"/>
    </row>
    <row r="226" spans="1:15">
      <c r="A226" s="179"/>
      <c r="B226" s="180"/>
      <c r="C226" s="180"/>
      <c r="D226" s="180"/>
      <c r="E226" s="180"/>
      <c r="F226" s="180"/>
      <c r="G226" s="180"/>
      <c r="H226" s="180"/>
      <c r="I226" s="180"/>
      <c r="J226" s="180"/>
      <c r="K226" s="180"/>
      <c r="L226" s="180"/>
      <c r="M226" s="180"/>
      <c r="N226" s="180"/>
      <c r="O226" s="180"/>
    </row>
    <row r="227" spans="1:15">
      <c r="A227" s="179"/>
      <c r="B227" s="180"/>
      <c r="C227" s="180"/>
      <c r="D227" s="180"/>
      <c r="E227" s="180"/>
      <c r="F227" s="180"/>
      <c r="G227" s="180"/>
      <c r="H227" s="180"/>
      <c r="I227" s="180"/>
      <c r="J227" s="180"/>
      <c r="K227" s="180"/>
      <c r="L227" s="180"/>
      <c r="M227" s="180"/>
      <c r="N227" s="180"/>
      <c r="O227" s="180"/>
    </row>
    <row r="228" spans="1:15">
      <c r="A228" s="179"/>
      <c r="B228" s="180"/>
      <c r="C228" s="180"/>
      <c r="D228" s="180"/>
      <c r="E228" s="180"/>
      <c r="F228" s="180"/>
      <c r="G228" s="180"/>
      <c r="H228" s="180"/>
      <c r="I228" s="180"/>
      <c r="J228" s="180"/>
      <c r="K228" s="180"/>
      <c r="L228" s="180"/>
      <c r="M228" s="180"/>
      <c r="N228" s="180"/>
      <c r="O228" s="180"/>
    </row>
    <row r="229" spans="1:15">
      <c r="A229" s="179"/>
      <c r="B229" s="180"/>
      <c r="C229" s="180"/>
      <c r="D229" s="180"/>
      <c r="E229" s="180"/>
      <c r="F229" s="180"/>
      <c r="G229" s="180"/>
      <c r="H229" s="180"/>
      <c r="I229" s="180"/>
      <c r="J229" s="180"/>
      <c r="K229" s="180"/>
      <c r="L229" s="180"/>
      <c r="M229" s="180"/>
      <c r="N229" s="180"/>
      <c r="O229" s="180"/>
    </row>
    <row r="230" spans="1:15">
      <c r="A230" s="179"/>
      <c r="B230" s="180"/>
      <c r="C230" s="180"/>
      <c r="D230" s="180"/>
      <c r="E230" s="180"/>
      <c r="F230" s="180"/>
      <c r="G230" s="180"/>
      <c r="H230" s="180"/>
      <c r="I230" s="180"/>
      <c r="J230" s="180"/>
      <c r="K230" s="180"/>
      <c r="L230" s="180"/>
      <c r="M230" s="180"/>
      <c r="N230" s="180"/>
      <c r="O230" s="180"/>
    </row>
    <row r="231" spans="1:15">
      <c r="A231" s="179"/>
      <c r="B231" s="180"/>
      <c r="C231" s="180"/>
      <c r="D231" s="180"/>
      <c r="E231" s="180"/>
      <c r="F231" s="180"/>
      <c r="G231" s="180"/>
      <c r="H231" s="180"/>
      <c r="I231" s="180"/>
      <c r="J231" s="180"/>
      <c r="K231" s="180"/>
      <c r="L231" s="180"/>
      <c r="M231" s="180"/>
      <c r="N231" s="180"/>
      <c r="O231" s="180"/>
    </row>
    <row r="232" spans="1:15">
      <c r="A232" s="179"/>
      <c r="B232" s="180"/>
      <c r="C232" s="180"/>
      <c r="D232" s="180"/>
      <c r="E232" s="180"/>
      <c r="F232" s="180"/>
      <c r="G232" s="180"/>
      <c r="H232" s="180"/>
      <c r="I232" s="180"/>
      <c r="J232" s="180"/>
      <c r="K232" s="180"/>
      <c r="L232" s="180"/>
      <c r="M232" s="180"/>
      <c r="N232" s="180"/>
      <c r="O232" s="180"/>
    </row>
    <row r="233" spans="1:15">
      <c r="A233" s="179"/>
      <c r="B233" s="180"/>
      <c r="C233" s="180"/>
      <c r="D233" s="180"/>
      <c r="E233" s="180"/>
      <c r="F233" s="180"/>
      <c r="G233" s="180"/>
      <c r="H233" s="180"/>
      <c r="I233" s="180"/>
      <c r="J233" s="180"/>
      <c r="K233" s="180"/>
      <c r="L233" s="180"/>
      <c r="M233" s="180"/>
      <c r="N233" s="180"/>
      <c r="O233" s="180"/>
    </row>
    <row r="234" spans="1:15">
      <c r="A234" s="179"/>
      <c r="B234" s="180"/>
      <c r="C234" s="180"/>
      <c r="D234" s="180"/>
      <c r="E234" s="180"/>
      <c r="F234" s="180"/>
      <c r="G234" s="180"/>
      <c r="H234" s="180"/>
      <c r="I234" s="180"/>
      <c r="J234" s="180"/>
      <c r="K234" s="180"/>
      <c r="L234" s="180"/>
      <c r="M234" s="180"/>
      <c r="N234" s="180"/>
      <c r="O234" s="180"/>
    </row>
    <row r="235" spans="1:15">
      <c r="A235" s="179"/>
      <c r="B235" s="180"/>
      <c r="C235" s="180"/>
      <c r="D235" s="180"/>
      <c r="E235" s="180"/>
      <c r="F235" s="180"/>
      <c r="G235" s="180"/>
      <c r="H235" s="180"/>
      <c r="I235" s="180"/>
      <c r="J235" s="180"/>
      <c r="K235" s="180"/>
      <c r="L235" s="180"/>
      <c r="M235" s="180"/>
      <c r="N235" s="180"/>
      <c r="O235" s="180"/>
    </row>
    <row r="236" spans="1:15">
      <c r="A236" s="179"/>
      <c r="B236" s="180"/>
      <c r="C236" s="180"/>
      <c r="D236" s="180"/>
      <c r="E236" s="180"/>
      <c r="F236" s="180"/>
      <c r="G236" s="180"/>
      <c r="H236" s="180"/>
      <c r="I236" s="180"/>
      <c r="J236" s="180"/>
      <c r="K236" s="180"/>
      <c r="L236" s="180"/>
      <c r="M236" s="180"/>
      <c r="N236" s="180"/>
      <c r="O236" s="180"/>
    </row>
    <row r="237" spans="1:15">
      <c r="A237" s="179"/>
      <c r="B237" s="180"/>
      <c r="C237" s="180"/>
      <c r="D237" s="180"/>
      <c r="E237" s="180"/>
      <c r="F237" s="180"/>
      <c r="G237" s="180"/>
      <c r="H237" s="180"/>
      <c r="I237" s="180"/>
      <c r="J237" s="180"/>
      <c r="K237" s="180"/>
      <c r="L237" s="180"/>
      <c r="M237" s="180"/>
      <c r="N237" s="180"/>
      <c r="O237" s="180"/>
    </row>
    <row r="238" spans="1:15">
      <c r="A238" s="179"/>
      <c r="B238" s="180"/>
      <c r="C238" s="180"/>
      <c r="D238" s="180"/>
      <c r="E238" s="180"/>
      <c r="F238" s="180"/>
      <c r="G238" s="180"/>
      <c r="H238" s="180"/>
      <c r="I238" s="180"/>
      <c r="J238" s="180"/>
      <c r="K238" s="180"/>
      <c r="L238" s="180"/>
      <c r="M238" s="180"/>
      <c r="N238" s="180"/>
      <c r="O238" s="180"/>
    </row>
    <row r="239" spans="1:15">
      <c r="A239" s="179"/>
      <c r="B239" s="180"/>
      <c r="C239" s="180"/>
      <c r="D239" s="180"/>
      <c r="E239" s="180"/>
      <c r="F239" s="180"/>
      <c r="G239" s="180"/>
      <c r="H239" s="180"/>
      <c r="I239" s="180"/>
      <c r="J239" s="180"/>
      <c r="K239" s="180"/>
      <c r="L239" s="180"/>
      <c r="M239" s="180"/>
      <c r="N239" s="180"/>
      <c r="O239" s="180"/>
    </row>
    <row r="240" spans="1:15">
      <c r="A240" s="179"/>
      <c r="B240" s="180"/>
      <c r="C240" s="180"/>
      <c r="D240" s="180"/>
      <c r="E240" s="180"/>
      <c r="F240" s="180"/>
      <c r="G240" s="180"/>
      <c r="H240" s="180"/>
      <c r="I240" s="180"/>
      <c r="J240" s="180"/>
      <c r="K240" s="180"/>
      <c r="L240" s="180"/>
      <c r="M240" s="180"/>
      <c r="N240" s="180"/>
      <c r="O240" s="180"/>
    </row>
    <row r="241" spans="1:15">
      <c r="A241" s="179"/>
      <c r="B241" s="180"/>
      <c r="C241" s="180"/>
      <c r="D241" s="180"/>
      <c r="E241" s="180"/>
      <c r="F241" s="180"/>
      <c r="G241" s="180"/>
      <c r="H241" s="180"/>
      <c r="I241" s="180"/>
      <c r="J241" s="180"/>
      <c r="K241" s="180"/>
      <c r="L241" s="180"/>
      <c r="M241" s="180"/>
      <c r="N241" s="180"/>
      <c r="O241" s="180"/>
    </row>
    <row r="242" spans="1:15">
      <c r="A242" s="179"/>
      <c r="B242" s="180"/>
      <c r="C242" s="180"/>
      <c r="D242" s="180"/>
      <c r="E242" s="180"/>
      <c r="F242" s="180"/>
      <c r="G242" s="180"/>
      <c r="H242" s="180"/>
      <c r="I242" s="180"/>
      <c r="J242" s="180"/>
      <c r="K242" s="180"/>
      <c r="L242" s="180"/>
      <c r="M242" s="180"/>
      <c r="N242" s="180"/>
      <c r="O242" s="180"/>
    </row>
    <row r="243" spans="1:15">
      <c r="A243" s="179"/>
      <c r="B243" s="180"/>
      <c r="C243" s="180"/>
      <c r="D243" s="180"/>
      <c r="E243" s="180"/>
      <c r="F243" s="180"/>
      <c r="G243" s="180"/>
      <c r="H243" s="180"/>
      <c r="I243" s="180"/>
      <c r="J243" s="180"/>
      <c r="K243" s="180"/>
      <c r="L243" s="180"/>
      <c r="M243" s="180"/>
      <c r="N243" s="180"/>
      <c r="O243" s="180"/>
    </row>
    <row r="244" spans="1:15">
      <c r="A244" s="179"/>
      <c r="B244" s="180"/>
      <c r="C244" s="180"/>
      <c r="D244" s="180"/>
      <c r="E244" s="180"/>
      <c r="F244" s="180"/>
      <c r="G244" s="180"/>
      <c r="H244" s="180"/>
      <c r="I244" s="180"/>
      <c r="J244" s="180"/>
      <c r="K244" s="180"/>
      <c r="L244" s="180"/>
      <c r="M244" s="180"/>
      <c r="N244" s="180"/>
      <c r="O244" s="180"/>
    </row>
    <row r="245" spans="1:15">
      <c r="A245" s="179"/>
      <c r="B245" s="180"/>
      <c r="C245" s="180"/>
      <c r="D245" s="180"/>
      <c r="E245" s="180"/>
      <c r="F245" s="180"/>
      <c r="G245" s="180"/>
      <c r="H245" s="180"/>
      <c r="I245" s="180"/>
      <c r="J245" s="180"/>
      <c r="K245" s="180"/>
      <c r="L245" s="180"/>
      <c r="M245" s="180"/>
      <c r="N245" s="180"/>
      <c r="O245" s="180"/>
    </row>
    <row r="246" spans="1:15">
      <c r="A246" s="179"/>
      <c r="B246" s="180"/>
      <c r="C246" s="180"/>
      <c r="D246" s="180"/>
      <c r="E246" s="180"/>
      <c r="F246" s="180"/>
      <c r="G246" s="180"/>
      <c r="H246" s="180"/>
      <c r="I246" s="180"/>
      <c r="J246" s="180"/>
      <c r="K246" s="180"/>
      <c r="L246" s="180"/>
      <c r="M246" s="180"/>
      <c r="N246" s="180"/>
      <c r="O246" s="180"/>
    </row>
    <row r="247" spans="1:15">
      <c r="A247" s="179"/>
      <c r="B247" s="180"/>
      <c r="C247" s="180"/>
      <c r="D247" s="180"/>
      <c r="E247" s="180"/>
      <c r="F247" s="180"/>
      <c r="G247" s="180"/>
      <c r="H247" s="180"/>
      <c r="I247" s="180"/>
      <c r="J247" s="180"/>
      <c r="K247" s="180"/>
      <c r="L247" s="180"/>
      <c r="M247" s="180"/>
      <c r="N247" s="180"/>
      <c r="O247" s="180"/>
    </row>
    <row r="248" spans="1:15">
      <c r="A248" s="179"/>
      <c r="B248" s="180"/>
      <c r="C248" s="180"/>
      <c r="D248" s="180"/>
      <c r="E248" s="180"/>
      <c r="F248" s="180"/>
      <c r="G248" s="180"/>
      <c r="H248" s="180"/>
      <c r="I248" s="180"/>
      <c r="J248" s="180"/>
      <c r="K248" s="180"/>
      <c r="L248" s="180"/>
      <c r="M248" s="180"/>
      <c r="N248" s="180"/>
      <c r="O248" s="180"/>
    </row>
    <row r="249" spans="1:15">
      <c r="A249" s="179"/>
      <c r="B249" s="180"/>
      <c r="C249" s="180"/>
      <c r="D249" s="180"/>
      <c r="E249" s="180"/>
      <c r="F249" s="180"/>
      <c r="G249" s="180"/>
      <c r="H249" s="180"/>
      <c r="I249" s="180"/>
      <c r="J249" s="180"/>
      <c r="K249" s="180"/>
      <c r="L249" s="180"/>
      <c r="M249" s="180"/>
      <c r="N249" s="180"/>
      <c r="O249" s="180"/>
    </row>
    <row r="250" spans="1:15">
      <c r="A250" s="179"/>
      <c r="B250" s="180"/>
      <c r="C250" s="180"/>
      <c r="D250" s="180"/>
      <c r="E250" s="180"/>
      <c r="F250" s="180"/>
      <c r="G250" s="180"/>
      <c r="H250" s="180"/>
      <c r="I250" s="180"/>
      <c r="J250" s="180"/>
      <c r="K250" s="180"/>
      <c r="L250" s="180"/>
      <c r="M250" s="180"/>
      <c r="N250" s="180"/>
      <c r="O250" s="180"/>
    </row>
    <row r="251" spans="1:15">
      <c r="A251" s="179"/>
      <c r="B251" s="180"/>
      <c r="C251" s="180"/>
      <c r="D251" s="180"/>
      <c r="E251" s="180"/>
      <c r="F251" s="180"/>
      <c r="G251" s="180"/>
      <c r="H251" s="180"/>
      <c r="I251" s="180"/>
      <c r="J251" s="180"/>
      <c r="K251" s="180"/>
      <c r="L251" s="180"/>
      <c r="M251" s="180"/>
      <c r="N251" s="180"/>
      <c r="O251" s="180"/>
    </row>
    <row r="252" spans="1:15">
      <c r="A252" s="179"/>
      <c r="B252" s="180"/>
      <c r="C252" s="180"/>
      <c r="D252" s="180"/>
      <c r="E252" s="180"/>
      <c r="F252" s="180"/>
      <c r="G252" s="180"/>
      <c r="H252" s="180"/>
      <c r="I252" s="180"/>
      <c r="J252" s="180"/>
      <c r="K252" s="180"/>
      <c r="L252" s="180"/>
      <c r="M252" s="180"/>
      <c r="N252" s="180"/>
      <c r="O252" s="180"/>
    </row>
    <row r="253" spans="1:15">
      <c r="A253" s="179"/>
      <c r="B253" s="180"/>
      <c r="C253" s="180"/>
      <c r="D253" s="180"/>
      <c r="E253" s="180"/>
      <c r="F253" s="180"/>
      <c r="G253" s="180"/>
      <c r="H253" s="180"/>
      <c r="I253" s="180"/>
      <c r="J253" s="180"/>
      <c r="K253" s="180"/>
      <c r="L253" s="180"/>
      <c r="M253" s="180"/>
      <c r="N253" s="180"/>
      <c r="O253" s="180"/>
    </row>
    <row r="254" spans="1:15">
      <c r="A254" s="179"/>
      <c r="B254" s="180"/>
      <c r="C254" s="180"/>
      <c r="D254" s="180"/>
      <c r="E254" s="180"/>
      <c r="F254" s="180"/>
      <c r="G254" s="180"/>
      <c r="H254" s="180"/>
      <c r="I254" s="180"/>
      <c r="J254" s="180"/>
      <c r="K254" s="180"/>
      <c r="L254" s="180"/>
      <c r="M254" s="180"/>
      <c r="N254" s="180"/>
      <c r="O254" s="180"/>
    </row>
    <row r="255" spans="1:15">
      <c r="A255" s="179"/>
      <c r="B255" s="180"/>
      <c r="C255" s="180"/>
      <c r="D255" s="180"/>
      <c r="E255" s="180"/>
      <c r="F255" s="180"/>
      <c r="G255" s="180"/>
      <c r="H255" s="180"/>
      <c r="I255" s="180"/>
      <c r="J255" s="180"/>
      <c r="K255" s="180"/>
      <c r="L255" s="180"/>
      <c r="M255" s="180"/>
      <c r="N255" s="180"/>
      <c r="O255" s="180"/>
    </row>
    <row r="256" spans="1:15">
      <c r="A256" s="179"/>
      <c r="B256" s="180"/>
      <c r="C256" s="180"/>
      <c r="D256" s="180"/>
      <c r="E256" s="180"/>
      <c r="F256" s="180"/>
      <c r="G256" s="180"/>
      <c r="H256" s="180"/>
      <c r="I256" s="180"/>
      <c r="J256" s="180"/>
      <c r="K256" s="180"/>
      <c r="L256" s="180"/>
      <c r="M256" s="180"/>
      <c r="N256" s="180"/>
      <c r="O256" s="180"/>
    </row>
    <row r="257" spans="1:15">
      <c r="A257" s="179"/>
      <c r="B257" s="180"/>
      <c r="C257" s="180"/>
      <c r="D257" s="180"/>
      <c r="E257" s="180"/>
      <c r="F257" s="180"/>
      <c r="G257" s="180"/>
      <c r="H257" s="180"/>
      <c r="I257" s="180"/>
      <c r="J257" s="180"/>
      <c r="K257" s="180"/>
      <c r="L257" s="180"/>
      <c r="M257" s="180"/>
      <c r="N257" s="180"/>
      <c r="O257" s="180"/>
    </row>
    <row r="258" spans="1:15">
      <c r="A258" s="179"/>
      <c r="B258" s="180"/>
      <c r="C258" s="180"/>
      <c r="D258" s="180"/>
      <c r="E258" s="180"/>
      <c r="F258" s="180"/>
      <c r="G258" s="180"/>
      <c r="H258" s="180"/>
      <c r="I258" s="180"/>
      <c r="J258" s="180"/>
      <c r="K258" s="180"/>
      <c r="L258" s="180"/>
      <c r="M258" s="180"/>
      <c r="N258" s="180"/>
      <c r="O258" s="180"/>
    </row>
    <row r="259" spans="1:15">
      <c r="A259" s="179"/>
      <c r="B259" s="180"/>
      <c r="C259" s="180"/>
      <c r="D259" s="180"/>
      <c r="E259" s="180"/>
      <c r="F259" s="180"/>
      <c r="G259" s="180"/>
      <c r="H259" s="180"/>
      <c r="I259" s="180"/>
      <c r="J259" s="180"/>
      <c r="K259" s="180"/>
      <c r="L259" s="180"/>
      <c r="M259" s="180"/>
      <c r="N259" s="180"/>
      <c r="O259" s="180"/>
    </row>
    <row r="260" spans="1:15">
      <c r="A260" s="179"/>
      <c r="B260" s="180"/>
      <c r="C260" s="180"/>
      <c r="D260" s="180"/>
      <c r="E260" s="180"/>
      <c r="F260" s="180"/>
      <c r="G260" s="180"/>
      <c r="H260" s="180"/>
      <c r="I260" s="180"/>
      <c r="J260" s="180"/>
      <c r="K260" s="180"/>
      <c r="L260" s="180"/>
      <c r="M260" s="180"/>
      <c r="N260" s="180"/>
      <c r="O260" s="180"/>
    </row>
    <row r="261" spans="1:15">
      <c r="A261" s="179"/>
      <c r="B261" s="180"/>
      <c r="C261" s="180"/>
      <c r="D261" s="180"/>
      <c r="E261" s="180"/>
      <c r="F261" s="180"/>
      <c r="G261" s="180"/>
      <c r="H261" s="180"/>
      <c r="I261" s="180"/>
      <c r="J261" s="180"/>
      <c r="K261" s="180"/>
      <c r="L261" s="180"/>
      <c r="M261" s="180"/>
      <c r="N261" s="180"/>
      <c r="O261" s="180"/>
    </row>
    <row r="262" spans="1:15">
      <c r="A262" s="179"/>
      <c r="B262" s="180"/>
      <c r="C262" s="180"/>
      <c r="D262" s="180"/>
      <c r="E262" s="180"/>
      <c r="F262" s="180"/>
      <c r="G262" s="180"/>
      <c r="H262" s="180"/>
      <c r="I262" s="180"/>
      <c r="J262" s="180"/>
      <c r="K262" s="180"/>
      <c r="L262" s="180"/>
      <c r="M262" s="180"/>
      <c r="N262" s="180"/>
      <c r="O262" s="180"/>
    </row>
    <row r="263" spans="1:15">
      <c r="A263" s="179"/>
      <c r="B263" s="180"/>
      <c r="C263" s="180"/>
      <c r="D263" s="180"/>
      <c r="E263" s="180"/>
      <c r="F263" s="180"/>
      <c r="G263" s="180"/>
      <c r="H263" s="180"/>
      <c r="I263" s="180"/>
      <c r="J263" s="180"/>
      <c r="K263" s="180"/>
      <c r="L263" s="180"/>
      <c r="M263" s="180"/>
      <c r="N263" s="180"/>
      <c r="O263" s="180"/>
    </row>
    <row r="264" spans="1:15">
      <c r="A264" s="179"/>
      <c r="B264" s="180"/>
      <c r="C264" s="180"/>
      <c r="D264" s="180"/>
      <c r="E264" s="180"/>
      <c r="F264" s="180"/>
      <c r="G264" s="180"/>
      <c r="H264" s="180"/>
      <c r="I264" s="180"/>
      <c r="J264" s="180"/>
      <c r="K264" s="180"/>
      <c r="L264" s="180"/>
      <c r="M264" s="180"/>
      <c r="N264" s="180"/>
      <c r="O264" s="180"/>
    </row>
    <row r="265" spans="1:15">
      <c r="A265" s="179"/>
      <c r="B265" s="180"/>
      <c r="C265" s="180"/>
      <c r="D265" s="180"/>
      <c r="E265" s="180"/>
      <c r="F265" s="180"/>
      <c r="G265" s="180"/>
      <c r="H265" s="180"/>
      <c r="I265" s="180"/>
      <c r="J265" s="180"/>
      <c r="K265" s="180"/>
      <c r="L265" s="180"/>
      <c r="M265" s="180"/>
      <c r="N265" s="180"/>
      <c r="O265" s="180"/>
    </row>
    <row r="266" spans="1:15">
      <c r="A266" s="179"/>
      <c r="B266" s="180"/>
      <c r="C266" s="180"/>
      <c r="D266" s="180"/>
      <c r="E266" s="180"/>
      <c r="F266" s="180"/>
      <c r="G266" s="180"/>
      <c r="H266" s="180"/>
      <c r="I266" s="180"/>
      <c r="J266" s="180"/>
      <c r="K266" s="180"/>
      <c r="L266" s="180"/>
      <c r="M266" s="180"/>
      <c r="N266" s="180"/>
      <c r="O266" s="180"/>
    </row>
    <row r="267" spans="1:15">
      <c r="A267" s="179"/>
      <c r="B267" s="180"/>
      <c r="C267" s="180"/>
      <c r="D267" s="180"/>
      <c r="E267" s="180"/>
      <c r="F267" s="180"/>
      <c r="G267" s="180"/>
      <c r="H267" s="180"/>
      <c r="I267" s="180"/>
      <c r="J267" s="180"/>
      <c r="K267" s="180"/>
      <c r="L267" s="180"/>
      <c r="M267" s="180"/>
      <c r="N267" s="180"/>
      <c r="O267" s="180"/>
    </row>
    <row r="268" spans="1:15">
      <c r="A268" s="179"/>
      <c r="B268" s="180"/>
      <c r="C268" s="180"/>
      <c r="D268" s="180"/>
      <c r="E268" s="180"/>
      <c r="F268" s="180"/>
      <c r="G268" s="180"/>
      <c r="H268" s="180"/>
      <c r="I268" s="180"/>
      <c r="J268" s="180"/>
      <c r="K268" s="180"/>
      <c r="L268" s="180"/>
      <c r="M268" s="180"/>
      <c r="N268" s="180"/>
      <c r="O268" s="180"/>
    </row>
    <row r="269" spans="1:15">
      <c r="A269" s="179"/>
      <c r="B269" s="180"/>
      <c r="C269" s="180"/>
      <c r="D269" s="180"/>
      <c r="E269" s="180"/>
      <c r="F269" s="180"/>
      <c r="G269" s="180"/>
      <c r="H269" s="180"/>
      <c r="I269" s="180"/>
      <c r="J269" s="180"/>
      <c r="K269" s="180"/>
      <c r="L269" s="180"/>
      <c r="M269" s="180"/>
      <c r="N269" s="180"/>
      <c r="O269" s="180"/>
    </row>
    <row r="270" spans="1:15">
      <c r="A270" s="179"/>
      <c r="B270" s="180"/>
      <c r="C270" s="180"/>
      <c r="D270" s="180"/>
      <c r="E270" s="180"/>
      <c r="F270" s="180"/>
      <c r="G270" s="180"/>
      <c r="H270" s="180"/>
      <c r="I270" s="180"/>
      <c r="J270" s="180"/>
      <c r="K270" s="180"/>
      <c r="L270" s="180"/>
      <c r="M270" s="180"/>
      <c r="N270" s="180"/>
      <c r="O270" s="180"/>
    </row>
    <row r="271" spans="1:15">
      <c r="A271" s="179"/>
      <c r="B271" s="180"/>
      <c r="C271" s="180"/>
      <c r="D271" s="180"/>
      <c r="E271" s="180"/>
      <c r="F271" s="180"/>
      <c r="G271" s="180"/>
      <c r="H271" s="180"/>
      <c r="I271" s="180"/>
      <c r="J271" s="180"/>
      <c r="K271" s="180"/>
      <c r="L271" s="180"/>
      <c r="M271" s="180"/>
      <c r="N271" s="180"/>
      <c r="O271" s="180"/>
    </row>
    <row r="272" spans="1:15">
      <c r="A272" s="179"/>
      <c r="B272" s="180"/>
      <c r="C272" s="180"/>
      <c r="D272" s="180"/>
      <c r="E272" s="180"/>
      <c r="F272" s="180"/>
      <c r="G272" s="180"/>
      <c r="H272" s="180"/>
      <c r="I272" s="180"/>
      <c r="J272" s="180"/>
      <c r="K272" s="180"/>
      <c r="L272" s="180"/>
      <c r="M272" s="180"/>
      <c r="N272" s="180"/>
      <c r="O272" s="180"/>
    </row>
    <row r="273" spans="1:15">
      <c r="A273" s="179"/>
      <c r="B273" s="180"/>
      <c r="C273" s="180"/>
      <c r="D273" s="180"/>
      <c r="E273" s="180"/>
      <c r="F273" s="180"/>
      <c r="G273" s="180"/>
      <c r="H273" s="180"/>
      <c r="I273" s="180"/>
      <c r="J273" s="180"/>
      <c r="K273" s="180"/>
      <c r="L273" s="180"/>
      <c r="M273" s="180"/>
      <c r="N273" s="180"/>
      <c r="O273" s="180"/>
    </row>
    <row r="274" spans="1:15">
      <c r="A274" s="179"/>
      <c r="B274" s="180"/>
      <c r="C274" s="180"/>
      <c r="D274" s="180"/>
      <c r="E274" s="180"/>
      <c r="F274" s="180"/>
      <c r="G274" s="180"/>
      <c r="H274" s="180"/>
      <c r="I274" s="180"/>
      <c r="J274" s="180"/>
      <c r="K274" s="180"/>
      <c r="L274" s="180"/>
      <c r="M274" s="180"/>
      <c r="N274" s="180"/>
      <c r="O274" s="180"/>
    </row>
    <row r="275" spans="1:15">
      <c r="A275" s="179"/>
      <c r="B275" s="180"/>
      <c r="C275" s="180"/>
      <c r="D275" s="180"/>
      <c r="E275" s="180"/>
      <c r="F275" s="180"/>
      <c r="G275" s="180"/>
      <c r="H275" s="180"/>
      <c r="I275" s="180"/>
      <c r="J275" s="180"/>
      <c r="K275" s="180"/>
      <c r="L275" s="180"/>
      <c r="M275" s="180"/>
      <c r="N275" s="180"/>
      <c r="O275" s="180"/>
    </row>
    <row r="276" spans="1:15">
      <c r="A276" s="179"/>
      <c r="B276" s="180"/>
      <c r="C276" s="180"/>
      <c r="D276" s="180"/>
      <c r="E276" s="180"/>
      <c r="F276" s="180"/>
      <c r="G276" s="180"/>
      <c r="H276" s="180"/>
      <c r="I276" s="180"/>
      <c r="J276" s="180"/>
      <c r="K276" s="180"/>
      <c r="L276" s="180"/>
      <c r="M276" s="180"/>
      <c r="N276" s="180"/>
      <c r="O276" s="180"/>
    </row>
    <row r="277" spans="1:15">
      <c r="A277" s="179"/>
      <c r="B277" s="180"/>
      <c r="C277" s="180"/>
      <c r="D277" s="180"/>
      <c r="E277" s="180"/>
      <c r="F277" s="180"/>
      <c r="G277" s="180"/>
      <c r="H277" s="180"/>
      <c r="I277" s="180"/>
      <c r="J277" s="180"/>
      <c r="K277" s="180"/>
      <c r="L277" s="180"/>
      <c r="M277" s="180"/>
      <c r="N277" s="180"/>
      <c r="O277" s="180"/>
    </row>
    <row r="278" spans="1:15">
      <c r="A278" s="179"/>
      <c r="B278" s="180"/>
      <c r="C278" s="180"/>
      <c r="D278" s="180"/>
      <c r="E278" s="180"/>
      <c r="F278" s="180"/>
      <c r="G278" s="180"/>
      <c r="H278" s="180"/>
      <c r="I278" s="180"/>
      <c r="J278" s="180"/>
      <c r="K278" s="180"/>
      <c r="L278" s="180"/>
      <c r="M278" s="180"/>
      <c r="N278" s="180"/>
      <c r="O278" s="180"/>
    </row>
    <row r="279" spans="1:15">
      <c r="A279" s="179"/>
      <c r="B279" s="180"/>
      <c r="C279" s="180"/>
      <c r="D279" s="180"/>
      <c r="E279" s="180"/>
      <c r="F279" s="180"/>
      <c r="G279" s="180"/>
      <c r="H279" s="180"/>
      <c r="I279" s="180"/>
      <c r="J279" s="180"/>
      <c r="K279" s="180"/>
      <c r="L279" s="180"/>
      <c r="M279" s="180"/>
      <c r="N279" s="180"/>
      <c r="O279" s="180"/>
    </row>
    <row r="280" spans="1:15">
      <c r="A280" s="179"/>
      <c r="B280" s="180"/>
      <c r="C280" s="180"/>
      <c r="D280" s="180"/>
      <c r="E280" s="180"/>
      <c r="F280" s="180"/>
      <c r="G280" s="180"/>
      <c r="H280" s="180"/>
      <c r="I280" s="180"/>
      <c r="J280" s="180"/>
      <c r="K280" s="180"/>
      <c r="L280" s="180"/>
      <c r="M280" s="180"/>
      <c r="N280" s="180"/>
      <c r="O280" s="180"/>
    </row>
    <row r="281" spans="1:15">
      <c r="A281" s="179"/>
      <c r="B281" s="180"/>
      <c r="C281" s="180"/>
      <c r="D281" s="180"/>
      <c r="E281" s="180"/>
      <c r="F281" s="180"/>
      <c r="G281" s="180"/>
      <c r="H281" s="180"/>
      <c r="I281" s="180"/>
      <c r="J281" s="180"/>
      <c r="K281" s="180"/>
      <c r="L281" s="180"/>
      <c r="M281" s="180"/>
      <c r="N281" s="180"/>
      <c r="O281" s="180"/>
    </row>
    <row r="282" spans="1:15">
      <c r="A282" s="179"/>
      <c r="B282" s="180"/>
      <c r="C282" s="180"/>
      <c r="D282" s="180"/>
      <c r="E282" s="180"/>
      <c r="F282" s="180"/>
      <c r="G282" s="180"/>
      <c r="H282" s="180"/>
      <c r="I282" s="180"/>
      <c r="J282" s="180"/>
      <c r="K282" s="180"/>
      <c r="L282" s="180"/>
      <c r="M282" s="180"/>
      <c r="N282" s="180"/>
      <c r="O282" s="180"/>
    </row>
    <row r="283" spans="1:15">
      <c r="A283" s="179"/>
      <c r="B283" s="180"/>
      <c r="C283" s="180"/>
      <c r="D283" s="180"/>
      <c r="E283" s="180"/>
      <c r="F283" s="180"/>
      <c r="G283" s="180"/>
      <c r="H283" s="180"/>
      <c r="I283" s="180"/>
      <c r="J283" s="180"/>
      <c r="K283" s="180"/>
      <c r="L283" s="180"/>
      <c r="M283" s="180"/>
      <c r="N283" s="180"/>
      <c r="O283" s="180"/>
    </row>
    <row r="284" spans="1:15">
      <c r="A284" s="179"/>
      <c r="B284" s="180"/>
      <c r="C284" s="180"/>
      <c r="D284" s="180"/>
      <c r="E284" s="180"/>
      <c r="F284" s="180"/>
      <c r="G284" s="180"/>
      <c r="H284" s="180"/>
      <c r="I284" s="180"/>
      <c r="J284" s="180"/>
      <c r="K284" s="180"/>
      <c r="L284" s="180"/>
      <c r="M284" s="180"/>
      <c r="N284" s="180"/>
      <c r="O284" s="180"/>
    </row>
    <row r="285" spans="1:15">
      <c r="A285" s="179"/>
      <c r="B285" s="180"/>
      <c r="C285" s="180"/>
      <c r="D285" s="180"/>
      <c r="E285" s="180"/>
      <c r="F285" s="180"/>
      <c r="G285" s="180"/>
      <c r="H285" s="180"/>
      <c r="I285" s="180"/>
      <c r="J285" s="180"/>
      <c r="K285" s="180"/>
      <c r="L285" s="180"/>
      <c r="M285" s="180"/>
      <c r="N285" s="180"/>
      <c r="O285" s="180"/>
    </row>
    <row r="286" spans="1:15">
      <c r="A286" s="179"/>
      <c r="B286" s="180"/>
      <c r="C286" s="180"/>
      <c r="D286" s="180"/>
      <c r="E286" s="180"/>
      <c r="F286" s="180"/>
      <c r="G286" s="180"/>
      <c r="H286" s="180"/>
      <c r="I286" s="180"/>
      <c r="J286" s="180"/>
      <c r="K286" s="180"/>
      <c r="L286" s="180"/>
      <c r="M286" s="180"/>
      <c r="N286" s="180"/>
      <c r="O286" s="180"/>
    </row>
    <row r="287" spans="1:15">
      <c r="A287" s="179"/>
      <c r="B287" s="180"/>
      <c r="C287" s="180"/>
      <c r="D287" s="180"/>
      <c r="E287" s="180"/>
      <c r="F287" s="180"/>
      <c r="G287" s="180"/>
      <c r="H287" s="180"/>
      <c r="I287" s="180"/>
      <c r="J287" s="180"/>
      <c r="K287" s="180"/>
      <c r="L287" s="180"/>
      <c r="M287" s="180"/>
      <c r="N287" s="180"/>
      <c r="O287" s="180"/>
    </row>
    <row r="288" spans="1:15">
      <c r="A288" s="179"/>
      <c r="B288" s="180"/>
      <c r="C288" s="180"/>
      <c r="D288" s="180"/>
      <c r="E288" s="180"/>
      <c r="F288" s="180"/>
      <c r="G288" s="180"/>
      <c r="H288" s="180"/>
      <c r="I288" s="180"/>
      <c r="J288" s="180"/>
      <c r="K288" s="180"/>
      <c r="L288" s="180"/>
      <c r="M288" s="180"/>
      <c r="N288" s="180"/>
      <c r="O288" s="180"/>
    </row>
    <row r="289" spans="1:15">
      <c r="A289" s="179"/>
      <c r="B289" s="180"/>
      <c r="C289" s="180"/>
      <c r="D289" s="180"/>
      <c r="E289" s="180"/>
      <c r="F289" s="180"/>
      <c r="G289" s="180"/>
      <c r="H289" s="180"/>
      <c r="I289" s="180"/>
      <c r="J289" s="180"/>
      <c r="K289" s="180"/>
      <c r="L289" s="180"/>
      <c r="M289" s="180"/>
      <c r="N289" s="180"/>
      <c r="O289" s="180"/>
    </row>
    <row r="290" spans="1:15">
      <c r="A290" s="179"/>
      <c r="B290" s="180"/>
      <c r="C290" s="180"/>
      <c r="D290" s="180"/>
      <c r="E290" s="180"/>
      <c r="F290" s="180"/>
      <c r="G290" s="180"/>
      <c r="H290" s="180"/>
      <c r="I290" s="180"/>
      <c r="J290" s="180"/>
      <c r="K290" s="180"/>
      <c r="L290" s="180"/>
      <c r="M290" s="180"/>
      <c r="N290" s="180"/>
      <c r="O290" s="180"/>
    </row>
    <row r="291" spans="1:15">
      <c r="A291" s="179"/>
      <c r="B291" s="180"/>
      <c r="C291" s="180"/>
      <c r="D291" s="180"/>
      <c r="E291" s="180"/>
      <c r="F291" s="180"/>
      <c r="G291" s="180"/>
      <c r="H291" s="180"/>
      <c r="I291" s="180"/>
      <c r="J291" s="180"/>
      <c r="K291" s="180"/>
      <c r="L291" s="180"/>
      <c r="M291" s="180"/>
      <c r="N291" s="180"/>
      <c r="O291" s="180"/>
    </row>
    <row r="292" spans="1:15">
      <c r="A292" s="179"/>
      <c r="B292" s="180"/>
      <c r="C292" s="180"/>
      <c r="D292" s="180"/>
      <c r="E292" s="180"/>
      <c r="F292" s="180"/>
      <c r="G292" s="180"/>
      <c r="H292" s="180"/>
      <c r="I292" s="180"/>
      <c r="J292" s="180"/>
      <c r="K292" s="180"/>
      <c r="L292" s="180"/>
      <c r="M292" s="180"/>
      <c r="N292" s="180"/>
      <c r="O292" s="180"/>
    </row>
    <row r="293" spans="1:15">
      <c r="A293" s="179"/>
      <c r="B293" s="180"/>
      <c r="C293" s="180"/>
      <c r="D293" s="180"/>
      <c r="E293" s="180"/>
      <c r="F293" s="180"/>
      <c r="G293" s="180"/>
      <c r="H293" s="180"/>
      <c r="I293" s="180"/>
      <c r="J293" s="180"/>
      <c r="K293" s="180"/>
      <c r="L293" s="180"/>
      <c r="M293" s="180"/>
      <c r="N293" s="180"/>
      <c r="O293" s="180"/>
    </row>
    <row r="294" spans="1:15">
      <c r="A294" s="179"/>
      <c r="B294" s="180"/>
      <c r="C294" s="180"/>
      <c r="D294" s="180"/>
      <c r="E294" s="180"/>
      <c r="F294" s="180"/>
      <c r="G294" s="180"/>
      <c r="H294" s="180"/>
      <c r="I294" s="180"/>
      <c r="J294" s="180"/>
      <c r="K294" s="180"/>
      <c r="L294" s="180"/>
      <c r="M294" s="180"/>
      <c r="N294" s="180"/>
      <c r="O294" s="180"/>
    </row>
    <row r="295" spans="1:15">
      <c r="A295" s="179"/>
      <c r="B295" s="180"/>
      <c r="C295" s="180"/>
      <c r="D295" s="180"/>
      <c r="E295" s="180"/>
      <c r="F295" s="180"/>
      <c r="G295" s="180"/>
      <c r="H295" s="180"/>
      <c r="I295" s="180"/>
      <c r="J295" s="180"/>
      <c r="K295" s="180"/>
      <c r="L295" s="180"/>
      <c r="M295" s="180"/>
      <c r="N295" s="180"/>
      <c r="O295" s="180"/>
    </row>
    <row r="296" spans="1:15">
      <c r="A296" s="179"/>
      <c r="B296" s="180"/>
      <c r="C296" s="180"/>
      <c r="D296" s="180"/>
      <c r="E296" s="180"/>
      <c r="F296" s="180"/>
      <c r="G296" s="180"/>
      <c r="H296" s="180"/>
      <c r="I296" s="180"/>
      <c r="J296" s="180"/>
      <c r="K296" s="180"/>
      <c r="L296" s="180"/>
      <c r="M296" s="180"/>
      <c r="N296" s="180"/>
      <c r="O296" s="180"/>
    </row>
    <row r="297" spans="1:15">
      <c r="A297" s="179"/>
      <c r="B297" s="180"/>
      <c r="C297" s="180"/>
      <c r="D297" s="180"/>
      <c r="E297" s="180"/>
      <c r="F297" s="180"/>
      <c r="G297" s="180"/>
      <c r="H297" s="180"/>
      <c r="I297" s="180"/>
      <c r="J297" s="180"/>
      <c r="K297" s="180"/>
      <c r="L297" s="180"/>
      <c r="M297" s="180"/>
      <c r="N297" s="180"/>
      <c r="O297" s="180"/>
    </row>
    <row r="298" spans="1:15">
      <c r="A298" s="179"/>
      <c r="B298" s="180"/>
      <c r="C298" s="180"/>
      <c r="D298" s="180"/>
      <c r="E298" s="180"/>
      <c r="F298" s="180"/>
      <c r="G298" s="180"/>
      <c r="H298" s="180"/>
      <c r="I298" s="180"/>
      <c r="J298" s="180"/>
      <c r="K298" s="180"/>
      <c r="L298" s="180"/>
      <c r="M298" s="180"/>
      <c r="N298" s="180"/>
      <c r="O298" s="180"/>
    </row>
    <row r="299" spans="1:15">
      <c r="A299" s="179"/>
      <c r="B299" s="180"/>
      <c r="C299" s="180"/>
      <c r="D299" s="180"/>
      <c r="E299" s="180"/>
      <c r="F299" s="180"/>
      <c r="G299" s="180"/>
      <c r="H299" s="180"/>
      <c r="I299" s="180"/>
      <c r="J299" s="180"/>
      <c r="K299" s="180"/>
      <c r="L299" s="180"/>
      <c r="M299" s="180"/>
      <c r="N299" s="180"/>
      <c r="O299" s="180"/>
    </row>
    <row r="300" spans="1:15">
      <c r="A300" s="179"/>
      <c r="B300" s="180"/>
      <c r="C300" s="180"/>
      <c r="D300" s="180"/>
      <c r="E300" s="180"/>
      <c r="F300" s="180"/>
      <c r="G300" s="180"/>
      <c r="H300" s="180"/>
      <c r="I300" s="180"/>
      <c r="J300" s="180"/>
      <c r="K300" s="180"/>
      <c r="L300" s="180"/>
      <c r="M300" s="180"/>
      <c r="N300" s="180"/>
      <c r="O300" s="180"/>
    </row>
    <row r="301" spans="1:15">
      <c r="A301" s="179"/>
      <c r="B301" s="180"/>
      <c r="C301" s="180"/>
      <c r="D301" s="180"/>
      <c r="E301" s="180"/>
      <c r="F301" s="180"/>
      <c r="G301" s="180"/>
      <c r="H301" s="180"/>
      <c r="I301" s="180"/>
      <c r="J301" s="180"/>
      <c r="K301" s="180"/>
      <c r="L301" s="180"/>
      <c r="M301" s="180"/>
      <c r="N301" s="180"/>
      <c r="O301" s="180"/>
    </row>
    <row r="302" spans="1:15">
      <c r="A302" s="179"/>
      <c r="B302" s="180"/>
      <c r="C302" s="180"/>
      <c r="D302" s="180"/>
      <c r="E302" s="180"/>
      <c r="F302" s="180"/>
      <c r="G302" s="180"/>
      <c r="H302" s="180"/>
      <c r="I302" s="180"/>
      <c r="J302" s="180"/>
      <c r="K302" s="180"/>
      <c r="L302" s="180"/>
      <c r="M302" s="180"/>
      <c r="N302" s="180"/>
      <c r="O302" s="180"/>
    </row>
    <row r="303" spans="1:15">
      <c r="A303" s="179"/>
      <c r="B303" s="180"/>
      <c r="C303" s="180"/>
      <c r="D303" s="180"/>
      <c r="E303" s="180"/>
      <c r="F303" s="180"/>
      <c r="G303" s="180"/>
      <c r="H303" s="180"/>
      <c r="I303" s="180"/>
      <c r="J303" s="180"/>
      <c r="K303" s="180"/>
      <c r="L303" s="180"/>
      <c r="M303" s="180"/>
      <c r="N303" s="180"/>
      <c r="O303" s="180"/>
    </row>
    <row r="304" spans="1:15">
      <c r="A304" s="179"/>
      <c r="B304" s="180"/>
      <c r="C304" s="180"/>
      <c r="D304" s="180"/>
      <c r="E304" s="180"/>
      <c r="F304" s="180"/>
      <c r="G304" s="180"/>
      <c r="H304" s="180"/>
      <c r="I304" s="180"/>
      <c r="J304" s="180"/>
      <c r="K304" s="180"/>
      <c r="L304" s="180"/>
      <c r="M304" s="180"/>
      <c r="N304" s="180"/>
      <c r="O304" s="180"/>
    </row>
    <row r="305" spans="1:15">
      <c r="A305" s="179"/>
      <c r="B305" s="180"/>
      <c r="C305" s="180"/>
      <c r="D305" s="180"/>
      <c r="E305" s="180"/>
      <c r="F305" s="180"/>
      <c r="G305" s="180"/>
      <c r="H305" s="180"/>
      <c r="I305" s="180"/>
      <c r="J305" s="180"/>
      <c r="K305" s="180"/>
      <c r="L305" s="180"/>
      <c r="M305" s="180"/>
      <c r="N305" s="180"/>
      <c r="O305" s="180"/>
    </row>
    <row r="306" spans="1:15">
      <c r="A306" s="179"/>
      <c r="B306" s="180"/>
      <c r="C306" s="180"/>
      <c r="D306" s="180"/>
      <c r="E306" s="180"/>
      <c r="F306" s="180"/>
      <c r="G306" s="180"/>
      <c r="H306" s="180"/>
      <c r="I306" s="180"/>
      <c r="J306" s="180"/>
      <c r="K306" s="180"/>
      <c r="L306" s="180"/>
      <c r="M306" s="180"/>
      <c r="N306" s="180"/>
      <c r="O306" s="180"/>
    </row>
    <row r="307" spans="1:15">
      <c r="A307" s="179"/>
      <c r="B307" s="180"/>
      <c r="C307" s="180"/>
      <c r="D307" s="180"/>
      <c r="E307" s="180"/>
      <c r="F307" s="180"/>
      <c r="G307" s="180"/>
      <c r="H307" s="180"/>
      <c r="I307" s="180"/>
      <c r="J307" s="180"/>
      <c r="K307" s="180"/>
      <c r="L307" s="180"/>
      <c r="M307" s="180"/>
      <c r="N307" s="180"/>
      <c r="O307" s="180"/>
    </row>
    <row r="308" spans="1:15">
      <c r="A308" s="179"/>
      <c r="B308" s="180"/>
      <c r="C308" s="180"/>
      <c r="D308" s="180"/>
      <c r="E308" s="180"/>
      <c r="F308" s="180"/>
      <c r="G308" s="180"/>
      <c r="H308" s="180"/>
      <c r="I308" s="180"/>
      <c r="J308" s="180"/>
      <c r="K308" s="180"/>
      <c r="L308" s="180"/>
      <c r="M308" s="180"/>
      <c r="N308" s="180"/>
      <c r="O308" s="180"/>
    </row>
    <row r="309" spans="1:15">
      <c r="A309" s="179"/>
      <c r="B309" s="180"/>
      <c r="C309" s="180"/>
      <c r="D309" s="180"/>
      <c r="E309" s="180"/>
      <c r="F309" s="180"/>
      <c r="G309" s="180"/>
      <c r="H309" s="180"/>
      <c r="I309" s="180"/>
      <c r="J309" s="180"/>
      <c r="K309" s="180"/>
      <c r="L309" s="180"/>
      <c r="M309" s="180"/>
      <c r="N309" s="180"/>
      <c r="O309" s="180"/>
    </row>
    <row r="310" spans="1:15">
      <c r="A310" s="179"/>
      <c r="B310" s="180"/>
      <c r="C310" s="180"/>
      <c r="D310" s="180"/>
      <c r="E310" s="180"/>
      <c r="F310" s="180"/>
      <c r="G310" s="180"/>
      <c r="H310" s="180"/>
      <c r="I310" s="180"/>
      <c r="J310" s="180"/>
      <c r="K310" s="180"/>
      <c r="L310" s="180"/>
      <c r="M310" s="180"/>
      <c r="N310" s="180"/>
      <c r="O310" s="180"/>
    </row>
    <row r="311" spans="1:15">
      <c r="A311" s="179"/>
      <c r="B311" s="180"/>
      <c r="C311" s="180"/>
      <c r="D311" s="180"/>
      <c r="E311" s="180"/>
      <c r="F311" s="180"/>
      <c r="G311" s="180"/>
      <c r="H311" s="180"/>
      <c r="I311" s="180"/>
      <c r="J311" s="180"/>
      <c r="K311" s="180"/>
      <c r="L311" s="180"/>
      <c r="M311" s="180"/>
      <c r="N311" s="180"/>
      <c r="O311" s="180"/>
    </row>
    <row r="312" spans="1:15">
      <c r="A312" s="179"/>
      <c r="B312" s="180"/>
      <c r="C312" s="180"/>
      <c r="D312" s="180"/>
      <c r="E312" s="180"/>
      <c r="F312" s="180"/>
      <c r="G312" s="180"/>
      <c r="H312" s="180"/>
      <c r="I312" s="180"/>
      <c r="J312" s="180"/>
      <c r="K312" s="180"/>
      <c r="L312" s="180"/>
      <c r="M312" s="180"/>
      <c r="N312" s="180"/>
      <c r="O312" s="180"/>
    </row>
    <row r="313" spans="1:15">
      <c r="A313" s="179"/>
      <c r="B313" s="180"/>
      <c r="C313" s="180"/>
      <c r="D313" s="180"/>
      <c r="E313" s="180"/>
      <c r="F313" s="180"/>
      <c r="G313" s="180"/>
      <c r="H313" s="180"/>
      <c r="I313" s="180"/>
      <c r="J313" s="180"/>
      <c r="K313" s="180"/>
      <c r="L313" s="180"/>
      <c r="M313" s="180"/>
      <c r="N313" s="180"/>
      <c r="O313" s="180"/>
    </row>
    <row r="314" spans="1:15">
      <c r="A314" s="179"/>
      <c r="B314" s="180"/>
      <c r="C314" s="180"/>
      <c r="D314" s="180"/>
      <c r="E314" s="180"/>
      <c r="F314" s="180"/>
      <c r="G314" s="180"/>
      <c r="H314" s="180"/>
      <c r="I314" s="180"/>
      <c r="J314" s="180"/>
      <c r="K314" s="180"/>
      <c r="L314" s="180"/>
      <c r="M314" s="180"/>
      <c r="N314" s="180"/>
      <c r="O314" s="180"/>
    </row>
    <row r="315" spans="1:15">
      <c r="A315" s="179"/>
      <c r="B315" s="180"/>
      <c r="C315" s="180"/>
      <c r="D315" s="180"/>
      <c r="E315" s="180"/>
      <c r="F315" s="180"/>
      <c r="G315" s="180"/>
      <c r="H315" s="180"/>
      <c r="I315" s="180"/>
      <c r="J315" s="180"/>
      <c r="K315" s="180"/>
      <c r="L315" s="180"/>
      <c r="M315" s="180"/>
      <c r="N315" s="180"/>
      <c r="O315" s="180"/>
    </row>
    <row r="316" spans="1:15">
      <c r="A316" s="179"/>
      <c r="B316" s="180"/>
      <c r="C316" s="180"/>
      <c r="D316" s="180"/>
      <c r="E316" s="180"/>
      <c r="F316" s="180"/>
      <c r="G316" s="180"/>
      <c r="H316" s="180"/>
      <c r="I316" s="180"/>
      <c r="J316" s="180"/>
      <c r="K316" s="180"/>
      <c r="L316" s="180"/>
      <c r="M316" s="180"/>
      <c r="N316" s="180"/>
      <c r="O316" s="180"/>
    </row>
    <row r="317" spans="1:15">
      <c r="A317" s="179"/>
      <c r="B317" s="180"/>
      <c r="C317" s="180"/>
      <c r="D317" s="180"/>
      <c r="E317" s="180"/>
      <c r="F317" s="180"/>
      <c r="G317" s="180"/>
      <c r="H317" s="180"/>
      <c r="I317" s="180"/>
      <c r="J317" s="180"/>
      <c r="K317" s="180"/>
      <c r="L317" s="180"/>
      <c r="M317" s="180"/>
      <c r="N317" s="180"/>
      <c r="O317" s="180"/>
    </row>
    <row r="318" spans="1:15">
      <c r="A318" s="179"/>
      <c r="B318" s="180"/>
      <c r="C318" s="180"/>
      <c r="D318" s="180"/>
      <c r="E318" s="180"/>
      <c r="F318" s="180"/>
      <c r="G318" s="180"/>
      <c r="H318" s="180"/>
      <c r="I318" s="180"/>
      <c r="J318" s="180"/>
      <c r="K318" s="180"/>
      <c r="L318" s="180"/>
      <c r="M318" s="180"/>
      <c r="N318" s="180"/>
      <c r="O318" s="180"/>
    </row>
    <row r="319" spans="1:15">
      <c r="A319" s="179"/>
      <c r="B319" s="180"/>
      <c r="C319" s="180"/>
      <c r="D319" s="180"/>
      <c r="E319" s="180"/>
      <c r="F319" s="180"/>
      <c r="G319" s="180"/>
      <c r="H319" s="180"/>
      <c r="I319" s="180"/>
      <c r="J319" s="180"/>
      <c r="K319" s="180"/>
      <c r="L319" s="180"/>
      <c r="M319" s="180"/>
      <c r="N319" s="180"/>
      <c r="O319" s="180"/>
    </row>
    <row r="320" spans="1:15">
      <c r="A320" s="179"/>
      <c r="B320" s="180"/>
      <c r="C320" s="180"/>
      <c r="D320" s="180"/>
      <c r="E320" s="180"/>
      <c r="F320" s="180"/>
      <c r="G320" s="180"/>
      <c r="H320" s="180"/>
      <c r="I320" s="180"/>
      <c r="J320" s="180"/>
      <c r="K320" s="180"/>
      <c r="L320" s="180"/>
      <c r="M320" s="180"/>
      <c r="N320" s="180"/>
      <c r="O320" s="180"/>
    </row>
    <row r="321" spans="1:15">
      <c r="A321" s="179"/>
      <c r="B321" s="180"/>
      <c r="C321" s="180"/>
      <c r="D321" s="180"/>
      <c r="E321" s="180"/>
      <c r="F321" s="180"/>
      <c r="G321" s="180"/>
      <c r="H321" s="180"/>
      <c r="I321" s="180"/>
      <c r="J321" s="180"/>
      <c r="K321" s="180"/>
      <c r="L321" s="180"/>
      <c r="M321" s="180"/>
      <c r="N321" s="180"/>
      <c r="O321" s="180"/>
    </row>
    <row r="322" spans="1:15">
      <c r="A322" s="179"/>
      <c r="B322" s="180"/>
      <c r="C322" s="180"/>
      <c r="D322" s="180"/>
      <c r="E322" s="180"/>
      <c r="F322" s="180"/>
      <c r="G322" s="180"/>
      <c r="H322" s="180"/>
      <c r="I322" s="180"/>
      <c r="J322" s="180"/>
      <c r="K322" s="180"/>
      <c r="L322" s="180"/>
      <c r="M322" s="180"/>
      <c r="N322" s="180"/>
      <c r="O322" s="180"/>
    </row>
    <row r="323" spans="1:15">
      <c r="A323" s="179"/>
      <c r="B323" s="180"/>
      <c r="C323" s="180"/>
      <c r="D323" s="180"/>
      <c r="E323" s="180"/>
      <c r="F323" s="180"/>
      <c r="G323" s="180"/>
      <c r="H323" s="180"/>
      <c r="I323" s="180"/>
      <c r="J323" s="180"/>
      <c r="K323" s="180"/>
      <c r="L323" s="180"/>
      <c r="M323" s="180"/>
      <c r="N323" s="180"/>
      <c r="O323" s="180"/>
    </row>
    <row r="324" spans="1:15">
      <c r="A324" s="179"/>
      <c r="B324" s="180"/>
      <c r="C324" s="180"/>
      <c r="D324" s="180"/>
      <c r="E324" s="180"/>
      <c r="F324" s="180"/>
      <c r="G324" s="180"/>
      <c r="H324" s="180"/>
      <c r="I324" s="180"/>
      <c r="J324" s="180"/>
      <c r="K324" s="180"/>
      <c r="L324" s="180"/>
      <c r="M324" s="180"/>
      <c r="N324" s="180"/>
      <c r="O324" s="180"/>
    </row>
    <row r="325" spans="1:15">
      <c r="A325" s="179"/>
      <c r="B325" s="180"/>
      <c r="C325" s="180"/>
      <c r="D325" s="180"/>
      <c r="E325" s="180"/>
      <c r="F325" s="180"/>
      <c r="G325" s="180"/>
      <c r="H325" s="180"/>
      <c r="I325" s="180"/>
      <c r="J325" s="180"/>
      <c r="K325" s="180"/>
      <c r="L325" s="180"/>
      <c r="M325" s="180"/>
      <c r="N325" s="180"/>
      <c r="O325" s="180"/>
    </row>
    <row r="326" spans="1:15">
      <c r="A326" s="179"/>
      <c r="B326" s="180"/>
      <c r="C326" s="180"/>
      <c r="D326" s="180"/>
      <c r="E326" s="180"/>
      <c r="F326" s="180"/>
      <c r="G326" s="180"/>
      <c r="H326" s="180"/>
      <c r="I326" s="180"/>
      <c r="J326" s="180"/>
      <c r="K326" s="180"/>
      <c r="L326" s="180"/>
      <c r="M326" s="180"/>
      <c r="N326" s="180"/>
      <c r="O326" s="180"/>
    </row>
    <row r="327" spans="1:15">
      <c r="A327" s="179"/>
      <c r="B327" s="180"/>
      <c r="C327" s="180"/>
      <c r="D327" s="180"/>
      <c r="E327" s="180"/>
      <c r="F327" s="180"/>
      <c r="G327" s="180"/>
      <c r="H327" s="180"/>
      <c r="I327" s="180"/>
      <c r="J327" s="180"/>
      <c r="K327" s="180"/>
      <c r="L327" s="180"/>
      <c r="M327" s="180"/>
      <c r="N327" s="180"/>
      <c r="O327" s="180"/>
    </row>
    <row r="328" spans="1:15">
      <c r="A328" s="179"/>
      <c r="B328" s="180"/>
      <c r="C328" s="180"/>
      <c r="D328" s="180"/>
      <c r="E328" s="180"/>
      <c r="F328" s="180"/>
      <c r="G328" s="180"/>
      <c r="H328" s="180"/>
      <c r="I328" s="180"/>
      <c r="J328" s="180"/>
      <c r="K328" s="180"/>
      <c r="L328" s="180"/>
      <c r="M328" s="180"/>
      <c r="N328" s="180"/>
      <c r="O328" s="180"/>
    </row>
    <row r="329" spans="1:15">
      <c r="A329" s="179"/>
      <c r="B329" s="180"/>
      <c r="C329" s="180"/>
      <c r="D329" s="180"/>
      <c r="E329" s="180"/>
      <c r="F329" s="180"/>
      <c r="G329" s="180"/>
      <c r="H329" s="180"/>
      <c r="I329" s="180"/>
      <c r="J329" s="180"/>
      <c r="K329" s="180"/>
      <c r="L329" s="180"/>
      <c r="M329" s="180"/>
      <c r="N329" s="180"/>
      <c r="O329" s="180"/>
    </row>
    <row r="330" spans="1:15">
      <c r="A330" s="179"/>
      <c r="B330" s="180"/>
      <c r="C330" s="180"/>
      <c r="D330" s="180"/>
      <c r="E330" s="180"/>
      <c r="F330" s="180"/>
      <c r="G330" s="180"/>
      <c r="H330" s="180"/>
      <c r="I330" s="180"/>
      <c r="J330" s="180"/>
      <c r="K330" s="180"/>
      <c r="L330" s="180"/>
      <c r="M330" s="180"/>
      <c r="N330" s="180"/>
      <c r="O330" s="180"/>
    </row>
    <row r="331" spans="1:15">
      <c r="A331" s="179"/>
      <c r="B331" s="180"/>
      <c r="C331" s="180"/>
      <c r="D331" s="180"/>
      <c r="E331" s="180"/>
      <c r="F331" s="180"/>
      <c r="G331" s="180"/>
      <c r="H331" s="180"/>
      <c r="I331" s="180"/>
      <c r="J331" s="180"/>
      <c r="K331" s="180"/>
      <c r="L331" s="180"/>
      <c r="M331" s="180"/>
      <c r="N331" s="180"/>
      <c r="O331" s="180"/>
    </row>
    <row r="332" spans="1:15">
      <c r="A332" s="179"/>
      <c r="B332" s="180"/>
      <c r="C332" s="180"/>
      <c r="D332" s="180"/>
      <c r="E332" s="180"/>
      <c r="F332" s="180"/>
      <c r="G332" s="180"/>
      <c r="H332" s="180"/>
      <c r="I332" s="180"/>
      <c r="J332" s="180"/>
      <c r="K332" s="180"/>
      <c r="L332" s="180"/>
      <c r="M332" s="180"/>
      <c r="N332" s="180"/>
      <c r="O332" s="180"/>
    </row>
    <row r="333" spans="1:15">
      <c r="A333" s="179"/>
      <c r="B333" s="180"/>
      <c r="C333" s="180"/>
      <c r="D333" s="180"/>
      <c r="E333" s="180"/>
      <c r="F333" s="180"/>
      <c r="G333" s="180"/>
      <c r="H333" s="180"/>
      <c r="I333" s="180"/>
      <c r="J333" s="180"/>
      <c r="K333" s="180"/>
      <c r="L333" s="180"/>
      <c r="M333" s="180"/>
      <c r="N333" s="180"/>
      <c r="O333" s="180"/>
    </row>
    <row r="334" spans="1:15">
      <c r="A334" s="179"/>
      <c r="B334" s="180"/>
      <c r="C334" s="180"/>
      <c r="D334" s="180"/>
      <c r="E334" s="180"/>
      <c r="F334" s="180"/>
      <c r="G334" s="180"/>
      <c r="H334" s="180"/>
      <c r="I334" s="180"/>
      <c r="J334" s="180"/>
      <c r="K334" s="180"/>
      <c r="L334" s="180"/>
      <c r="M334" s="180"/>
      <c r="N334" s="180"/>
      <c r="O334" s="180"/>
    </row>
    <row r="335" spans="1:15">
      <c r="A335" s="179"/>
      <c r="B335" s="180"/>
      <c r="C335" s="180"/>
      <c r="D335" s="180"/>
      <c r="E335" s="180"/>
      <c r="F335" s="180"/>
      <c r="G335" s="180"/>
      <c r="H335" s="180"/>
      <c r="I335" s="180"/>
      <c r="J335" s="180"/>
      <c r="K335" s="180"/>
      <c r="L335" s="180"/>
      <c r="M335" s="180"/>
      <c r="N335" s="180"/>
      <c r="O335" s="180"/>
    </row>
    <row r="336" spans="1:15">
      <c r="A336" s="179"/>
      <c r="B336" s="180"/>
      <c r="C336" s="180"/>
      <c r="D336" s="180"/>
      <c r="E336" s="180"/>
      <c r="F336" s="180"/>
      <c r="G336" s="180"/>
      <c r="H336" s="180"/>
      <c r="I336" s="180"/>
      <c r="J336" s="180"/>
      <c r="K336" s="180"/>
      <c r="L336" s="180"/>
      <c r="M336" s="180"/>
      <c r="N336" s="180"/>
      <c r="O336" s="180"/>
    </row>
    <row r="337" spans="1:15">
      <c r="A337" s="179"/>
      <c r="B337" s="180"/>
      <c r="C337" s="180"/>
      <c r="D337" s="180"/>
      <c r="E337" s="180"/>
      <c r="F337" s="180"/>
      <c r="G337" s="180"/>
      <c r="H337" s="180"/>
      <c r="I337" s="180"/>
      <c r="J337" s="180"/>
      <c r="K337" s="180"/>
      <c r="L337" s="180"/>
      <c r="M337" s="180"/>
      <c r="N337" s="180"/>
      <c r="O337" s="180"/>
    </row>
    <row r="338" spans="1:15">
      <c r="A338" s="179"/>
      <c r="B338" s="180"/>
      <c r="C338" s="180"/>
      <c r="D338" s="180"/>
      <c r="E338" s="180"/>
      <c r="F338" s="180"/>
      <c r="G338" s="180"/>
      <c r="H338" s="180"/>
      <c r="I338" s="180"/>
      <c r="J338" s="180"/>
      <c r="K338" s="180"/>
      <c r="L338" s="180"/>
      <c r="M338" s="180"/>
      <c r="N338" s="180"/>
      <c r="O338" s="180"/>
    </row>
    <row r="339" spans="1:15">
      <c r="A339" s="179"/>
      <c r="B339" s="180"/>
      <c r="C339" s="180"/>
      <c r="D339" s="180"/>
      <c r="E339" s="180"/>
      <c r="F339" s="180"/>
      <c r="G339" s="180"/>
      <c r="H339" s="180"/>
      <c r="I339" s="180"/>
      <c r="J339" s="180"/>
      <c r="K339" s="180"/>
      <c r="L339" s="180"/>
      <c r="M339" s="180"/>
      <c r="N339" s="180"/>
      <c r="O339" s="180"/>
    </row>
    <row r="340" spans="1:15">
      <c r="A340" s="179"/>
      <c r="B340" s="180"/>
      <c r="C340" s="180"/>
      <c r="D340" s="180"/>
      <c r="E340" s="180"/>
      <c r="F340" s="180"/>
      <c r="G340" s="180"/>
      <c r="H340" s="180"/>
      <c r="I340" s="180"/>
      <c r="J340" s="180"/>
      <c r="K340" s="180"/>
      <c r="L340" s="180"/>
      <c r="M340" s="180"/>
      <c r="N340" s="180"/>
      <c r="O340" s="180"/>
    </row>
    <row r="341" spans="1:15">
      <c r="A341" s="179"/>
      <c r="B341" s="180"/>
      <c r="C341" s="180"/>
      <c r="D341" s="180"/>
      <c r="E341" s="180"/>
      <c r="F341" s="180"/>
      <c r="G341" s="180"/>
      <c r="H341" s="180"/>
      <c r="I341" s="180"/>
      <c r="J341" s="180"/>
      <c r="K341" s="180"/>
      <c r="L341" s="180"/>
      <c r="M341" s="180"/>
      <c r="N341" s="180"/>
      <c r="O341" s="180"/>
    </row>
    <row r="342" spans="1:15">
      <c r="A342" s="179"/>
      <c r="B342" s="180"/>
      <c r="C342" s="180"/>
      <c r="D342" s="180"/>
      <c r="E342" s="180"/>
      <c r="F342" s="180"/>
      <c r="G342" s="180"/>
      <c r="H342" s="180"/>
      <c r="I342" s="180"/>
      <c r="J342" s="180"/>
      <c r="K342" s="180"/>
      <c r="L342" s="180"/>
      <c r="M342" s="180"/>
      <c r="N342" s="180"/>
      <c r="O342" s="180"/>
    </row>
    <row r="343" spans="1:15">
      <c r="A343" s="179"/>
      <c r="B343" s="180"/>
      <c r="C343" s="180"/>
      <c r="D343" s="180"/>
      <c r="E343" s="180"/>
      <c r="F343" s="180"/>
      <c r="G343" s="180"/>
      <c r="H343" s="180"/>
      <c r="I343" s="180"/>
      <c r="J343" s="180"/>
      <c r="K343" s="180"/>
      <c r="L343" s="180"/>
      <c r="M343" s="180"/>
      <c r="N343" s="180"/>
      <c r="O343" s="180"/>
    </row>
    <row r="344" spans="1:15">
      <c r="A344" s="179"/>
      <c r="B344" s="180"/>
      <c r="C344" s="180"/>
      <c r="D344" s="180"/>
      <c r="E344" s="180"/>
      <c r="F344" s="180"/>
      <c r="G344" s="180"/>
      <c r="H344" s="180"/>
      <c r="I344" s="180"/>
      <c r="J344" s="180"/>
      <c r="K344" s="180"/>
      <c r="L344" s="180"/>
      <c r="M344" s="180"/>
      <c r="N344" s="180"/>
      <c r="O344" s="180"/>
    </row>
    <row r="345" spans="1:15">
      <c r="A345" s="179"/>
      <c r="B345" s="180"/>
      <c r="C345" s="180"/>
      <c r="D345" s="180"/>
      <c r="E345" s="180"/>
      <c r="F345" s="180"/>
      <c r="G345" s="180"/>
      <c r="H345" s="180"/>
      <c r="I345" s="180"/>
      <c r="J345" s="180"/>
      <c r="K345" s="180"/>
      <c r="L345" s="180"/>
      <c r="M345" s="180"/>
      <c r="N345" s="180"/>
      <c r="O345" s="180"/>
    </row>
    <row r="346" spans="1:15">
      <c r="A346" s="179"/>
      <c r="B346" s="180"/>
      <c r="C346" s="180"/>
      <c r="D346" s="180"/>
      <c r="E346" s="180"/>
      <c r="F346" s="180"/>
      <c r="G346" s="180"/>
      <c r="H346" s="180"/>
      <c r="I346" s="180"/>
      <c r="J346" s="180"/>
      <c r="K346" s="180"/>
      <c r="L346" s="180"/>
      <c r="M346" s="180"/>
      <c r="N346" s="180"/>
      <c r="O346" s="180"/>
    </row>
    <row r="347" spans="1:15">
      <c r="A347" s="179"/>
      <c r="B347" s="180"/>
      <c r="C347" s="180"/>
      <c r="D347" s="180"/>
      <c r="E347" s="180"/>
      <c r="F347" s="180"/>
      <c r="G347" s="180"/>
      <c r="H347" s="180"/>
      <c r="I347" s="180"/>
      <c r="J347" s="180"/>
      <c r="K347" s="180"/>
      <c r="L347" s="180"/>
      <c r="M347" s="180"/>
      <c r="N347" s="180"/>
      <c r="O347" s="180"/>
    </row>
    <row r="348" spans="1:15">
      <c r="A348" s="179"/>
      <c r="B348" s="180"/>
      <c r="C348" s="180"/>
      <c r="D348" s="180"/>
      <c r="E348" s="180"/>
      <c r="F348" s="180"/>
      <c r="G348" s="180"/>
      <c r="H348" s="180"/>
      <c r="I348" s="180"/>
      <c r="J348" s="180"/>
      <c r="K348" s="180"/>
      <c r="L348" s="180"/>
      <c r="M348" s="180"/>
      <c r="N348" s="180"/>
      <c r="O348" s="180"/>
    </row>
    <row r="349" spans="1:15">
      <c r="A349" s="179"/>
      <c r="B349" s="180"/>
      <c r="C349" s="180"/>
      <c r="D349" s="180"/>
      <c r="E349" s="180"/>
      <c r="F349" s="180"/>
      <c r="G349" s="180"/>
      <c r="H349" s="180"/>
      <c r="I349" s="180"/>
      <c r="J349" s="180"/>
      <c r="K349" s="180"/>
      <c r="L349" s="180"/>
      <c r="M349" s="180"/>
      <c r="N349" s="180"/>
      <c r="O349" s="180"/>
    </row>
    <row r="350" spans="1:15">
      <c r="A350" s="179"/>
      <c r="B350" s="180"/>
      <c r="C350" s="180"/>
      <c r="D350" s="180"/>
      <c r="E350" s="180"/>
      <c r="F350" s="180"/>
      <c r="G350" s="180"/>
      <c r="H350" s="180"/>
      <c r="I350" s="180"/>
      <c r="J350" s="180"/>
      <c r="K350" s="180"/>
      <c r="L350" s="180"/>
      <c r="M350" s="180"/>
      <c r="N350" s="180"/>
      <c r="O350" s="180"/>
    </row>
    <row r="351" spans="1:15">
      <c r="A351" s="179"/>
      <c r="B351" s="180"/>
      <c r="C351" s="180"/>
      <c r="D351" s="180"/>
      <c r="E351" s="180"/>
      <c r="F351" s="180"/>
      <c r="G351" s="180"/>
      <c r="H351" s="180"/>
      <c r="I351" s="180"/>
      <c r="J351" s="180"/>
      <c r="K351" s="180"/>
      <c r="L351" s="180"/>
      <c r="M351" s="180"/>
      <c r="N351" s="180"/>
      <c r="O351" s="180"/>
    </row>
    <row r="352" spans="1:15">
      <c r="A352" s="179"/>
      <c r="B352" s="180"/>
      <c r="C352" s="180"/>
      <c r="D352" s="180"/>
      <c r="E352" s="180"/>
      <c r="F352" s="180"/>
      <c r="G352" s="180"/>
      <c r="H352" s="180"/>
      <c r="I352" s="180"/>
      <c r="J352" s="180"/>
      <c r="K352" s="180"/>
      <c r="L352" s="180"/>
      <c r="M352" s="180"/>
      <c r="N352" s="180"/>
      <c r="O352" s="180"/>
    </row>
    <row r="353" spans="1:15">
      <c r="A353" s="179"/>
      <c r="B353" s="180"/>
      <c r="C353" s="180"/>
      <c r="D353" s="180"/>
      <c r="E353" s="180"/>
      <c r="F353" s="180"/>
      <c r="G353" s="180"/>
      <c r="H353" s="180"/>
      <c r="I353" s="180"/>
      <c r="J353" s="180"/>
      <c r="K353" s="180"/>
      <c r="L353" s="180"/>
      <c r="M353" s="180"/>
      <c r="N353" s="180"/>
      <c r="O353" s="180"/>
    </row>
    <row r="354" spans="1:15">
      <c r="A354" s="179"/>
      <c r="B354" s="180"/>
      <c r="C354" s="180"/>
      <c r="D354" s="180"/>
      <c r="E354" s="180"/>
      <c r="F354" s="180"/>
      <c r="G354" s="180"/>
      <c r="H354" s="180"/>
      <c r="I354" s="180"/>
      <c r="J354" s="180"/>
      <c r="K354" s="180"/>
      <c r="L354" s="180"/>
      <c r="M354" s="180"/>
      <c r="N354" s="180"/>
      <c r="O354" s="180"/>
    </row>
    <row r="355" spans="1:15">
      <c r="A355" s="179"/>
      <c r="B355" s="180"/>
      <c r="C355" s="180"/>
      <c r="D355" s="180"/>
      <c r="E355" s="180"/>
      <c r="F355" s="180"/>
      <c r="G355" s="180"/>
      <c r="H355" s="180"/>
      <c r="I355" s="180"/>
      <c r="J355" s="180"/>
      <c r="K355" s="180"/>
      <c r="L355" s="180"/>
      <c r="M355" s="180"/>
      <c r="N355" s="180"/>
      <c r="O355" s="180"/>
    </row>
    <row r="356" spans="1:15">
      <c r="A356" s="179"/>
      <c r="B356" s="180"/>
      <c r="C356" s="180"/>
      <c r="D356" s="180"/>
      <c r="E356" s="180"/>
      <c r="F356" s="180"/>
      <c r="G356" s="180"/>
      <c r="H356" s="180"/>
      <c r="I356" s="180"/>
      <c r="J356" s="180"/>
      <c r="K356" s="180"/>
      <c r="L356" s="180"/>
      <c r="M356" s="180"/>
      <c r="N356" s="180"/>
      <c r="O356" s="180"/>
    </row>
    <row r="357" spans="1:15">
      <c r="A357" s="179"/>
      <c r="B357" s="180"/>
      <c r="C357" s="180"/>
      <c r="D357" s="180"/>
      <c r="E357" s="180"/>
      <c r="F357" s="180"/>
      <c r="G357" s="180"/>
      <c r="H357" s="180"/>
      <c r="I357" s="180"/>
      <c r="J357" s="180"/>
      <c r="K357" s="180"/>
      <c r="L357" s="180"/>
      <c r="M357" s="180"/>
      <c r="N357" s="180"/>
      <c r="O357" s="180"/>
    </row>
    <row r="358" spans="1:15">
      <c r="A358" s="179"/>
      <c r="B358" s="180"/>
      <c r="C358" s="180"/>
      <c r="D358" s="180"/>
      <c r="E358" s="180"/>
      <c r="F358" s="180"/>
      <c r="G358" s="180"/>
      <c r="H358" s="180"/>
      <c r="I358" s="180"/>
      <c r="J358" s="180"/>
      <c r="K358" s="180"/>
      <c r="L358" s="180"/>
      <c r="M358" s="180"/>
      <c r="N358" s="180"/>
      <c r="O358" s="180"/>
    </row>
    <row r="359" spans="1:15">
      <c r="A359" s="179"/>
      <c r="B359" s="180"/>
      <c r="C359" s="180"/>
      <c r="D359" s="180"/>
      <c r="E359" s="180"/>
      <c r="F359" s="180"/>
      <c r="G359" s="180"/>
      <c r="H359" s="180"/>
      <c r="I359" s="180"/>
      <c r="J359" s="180"/>
      <c r="K359" s="180"/>
      <c r="L359" s="180"/>
      <c r="M359" s="180"/>
      <c r="N359" s="180"/>
      <c r="O359" s="180"/>
    </row>
    <row r="360" spans="1:15">
      <c r="A360" s="179"/>
      <c r="B360" s="180"/>
      <c r="C360" s="180"/>
      <c r="D360" s="180"/>
      <c r="E360" s="180"/>
      <c r="F360" s="180"/>
      <c r="G360" s="180"/>
      <c r="H360" s="180"/>
      <c r="I360" s="180"/>
      <c r="J360" s="180"/>
      <c r="K360" s="180"/>
      <c r="L360" s="180"/>
      <c r="M360" s="180"/>
      <c r="N360" s="180"/>
      <c r="O360" s="180"/>
    </row>
    <row r="361" spans="1:15">
      <c r="A361" s="179"/>
      <c r="B361" s="180"/>
      <c r="C361" s="180"/>
      <c r="D361" s="180"/>
      <c r="E361" s="180"/>
      <c r="F361" s="180"/>
      <c r="G361" s="180"/>
      <c r="H361" s="180"/>
      <c r="I361" s="180"/>
      <c r="J361" s="180"/>
      <c r="K361" s="180"/>
      <c r="L361" s="180"/>
      <c r="M361" s="180"/>
      <c r="N361" s="180"/>
      <c r="O361" s="180"/>
    </row>
    <row r="362" spans="1:15">
      <c r="A362" s="179"/>
      <c r="B362" s="180"/>
      <c r="C362" s="180"/>
      <c r="D362" s="180"/>
      <c r="E362" s="180"/>
      <c r="F362" s="180"/>
      <c r="G362" s="180"/>
      <c r="H362" s="180"/>
      <c r="I362" s="180"/>
      <c r="J362" s="180"/>
      <c r="K362" s="180"/>
      <c r="L362" s="180"/>
      <c r="M362" s="180"/>
      <c r="N362" s="180"/>
      <c r="O362" s="180"/>
    </row>
    <row r="363" spans="1:15">
      <c r="A363" s="179"/>
      <c r="B363" s="180"/>
      <c r="C363" s="180"/>
      <c r="D363" s="180"/>
      <c r="E363" s="180"/>
      <c r="F363" s="180"/>
      <c r="G363" s="180"/>
      <c r="H363" s="180"/>
      <c r="I363" s="180"/>
      <c r="J363" s="180"/>
      <c r="K363" s="180"/>
      <c r="L363" s="180"/>
      <c r="M363" s="180"/>
      <c r="N363" s="180"/>
      <c r="O363" s="180"/>
    </row>
    <row r="364" spans="1:15">
      <c r="A364" s="179"/>
      <c r="B364" s="180"/>
      <c r="C364" s="180"/>
      <c r="D364" s="180"/>
      <c r="E364" s="180"/>
      <c r="F364" s="180"/>
      <c r="G364" s="180"/>
      <c r="H364" s="180"/>
      <c r="I364" s="180"/>
      <c r="J364" s="180"/>
      <c r="K364" s="180"/>
      <c r="L364" s="180"/>
      <c r="M364" s="180"/>
      <c r="N364" s="180"/>
      <c r="O364" s="180"/>
    </row>
    <row r="365" spans="1:15">
      <c r="A365" s="179"/>
      <c r="B365" s="180"/>
      <c r="C365" s="180"/>
      <c r="D365" s="180"/>
      <c r="E365" s="180"/>
      <c r="F365" s="180"/>
      <c r="G365" s="180"/>
      <c r="H365" s="180"/>
      <c r="I365" s="180"/>
      <c r="J365" s="180"/>
      <c r="K365" s="180"/>
      <c r="L365" s="180"/>
      <c r="M365" s="180"/>
      <c r="N365" s="180"/>
      <c r="O365" s="180"/>
    </row>
    <row r="366" spans="1:15">
      <c r="A366" s="179"/>
      <c r="B366" s="180"/>
      <c r="C366" s="180"/>
      <c r="D366" s="180"/>
      <c r="E366" s="180"/>
      <c r="F366" s="180"/>
      <c r="G366" s="180"/>
      <c r="H366" s="180"/>
      <c r="I366" s="180"/>
      <c r="J366" s="180"/>
      <c r="K366" s="180"/>
      <c r="L366" s="180"/>
      <c r="M366" s="180"/>
      <c r="N366" s="180"/>
      <c r="O366" s="180"/>
    </row>
    <row r="367" spans="1:15">
      <c r="A367" s="179"/>
      <c r="B367" s="180"/>
      <c r="C367" s="180"/>
      <c r="D367" s="180"/>
      <c r="E367" s="180"/>
      <c r="F367" s="180"/>
      <c r="G367" s="180"/>
      <c r="H367" s="180"/>
      <c r="I367" s="180"/>
      <c r="J367" s="180"/>
      <c r="K367" s="180"/>
      <c r="L367" s="180"/>
      <c r="M367" s="180"/>
      <c r="N367" s="180"/>
      <c r="O367" s="180"/>
    </row>
    <row r="368" spans="1:15">
      <c r="A368" s="179"/>
      <c r="B368" s="180"/>
      <c r="C368" s="180"/>
      <c r="D368" s="180"/>
      <c r="E368" s="180"/>
      <c r="F368" s="180"/>
      <c r="G368" s="180"/>
      <c r="H368" s="180"/>
      <c r="I368" s="180"/>
      <c r="J368" s="180"/>
      <c r="K368" s="180"/>
      <c r="L368" s="180"/>
      <c r="M368" s="180"/>
      <c r="N368" s="180"/>
      <c r="O368" s="180"/>
    </row>
    <row r="369" spans="1:15">
      <c r="A369" s="179"/>
      <c r="B369" s="180"/>
      <c r="C369" s="180"/>
      <c r="D369" s="180"/>
      <c r="E369" s="180"/>
      <c r="F369" s="180"/>
      <c r="G369" s="180"/>
      <c r="H369" s="180"/>
      <c r="I369" s="180"/>
      <c r="J369" s="180"/>
      <c r="K369" s="180"/>
      <c r="L369" s="180"/>
      <c r="M369" s="180"/>
      <c r="N369" s="180"/>
      <c r="O369" s="180"/>
    </row>
    <row r="370" spans="1:15">
      <c r="A370" s="179"/>
      <c r="B370" s="180"/>
      <c r="C370" s="180"/>
      <c r="D370" s="180"/>
      <c r="E370" s="180"/>
      <c r="F370" s="180"/>
      <c r="G370" s="180"/>
      <c r="H370" s="180"/>
      <c r="I370" s="180"/>
      <c r="J370" s="180"/>
      <c r="K370" s="180"/>
      <c r="L370" s="180"/>
      <c r="M370" s="180"/>
      <c r="N370" s="180"/>
      <c r="O370" s="180"/>
    </row>
    <row r="371" spans="1:15">
      <c r="A371" s="179"/>
      <c r="B371" s="180"/>
      <c r="C371" s="180"/>
      <c r="D371" s="180"/>
      <c r="E371" s="180"/>
      <c r="F371" s="180"/>
      <c r="G371" s="180"/>
      <c r="H371" s="180"/>
      <c r="I371" s="180"/>
      <c r="J371" s="180"/>
      <c r="K371" s="180"/>
      <c r="L371" s="180"/>
      <c r="M371" s="180"/>
      <c r="N371" s="180"/>
      <c r="O371" s="180"/>
    </row>
    <row r="372" spans="1:15">
      <c r="A372" s="179"/>
      <c r="B372" s="180"/>
      <c r="C372" s="180"/>
      <c r="D372" s="180"/>
      <c r="E372" s="180"/>
      <c r="F372" s="180"/>
      <c r="G372" s="180"/>
      <c r="H372" s="180"/>
      <c r="I372" s="180"/>
      <c r="J372" s="180"/>
      <c r="K372" s="180"/>
      <c r="L372" s="180"/>
      <c r="M372" s="180"/>
      <c r="N372" s="180"/>
      <c r="O372" s="180"/>
    </row>
    <row r="373" spans="1:15">
      <c r="A373" s="179"/>
      <c r="B373" s="180"/>
      <c r="C373" s="180"/>
      <c r="D373" s="180"/>
      <c r="E373" s="180"/>
      <c r="F373" s="180"/>
      <c r="G373" s="180"/>
      <c r="H373" s="180"/>
      <c r="I373" s="180"/>
      <c r="J373" s="180"/>
      <c r="K373" s="180"/>
      <c r="L373" s="180"/>
      <c r="M373" s="180"/>
      <c r="N373" s="180"/>
      <c r="O373" s="180"/>
    </row>
    <row r="374" spans="1:15">
      <c r="A374" s="179"/>
      <c r="B374" s="180"/>
      <c r="C374" s="180"/>
      <c r="D374" s="180"/>
      <c r="E374" s="180"/>
      <c r="F374" s="180"/>
      <c r="G374" s="180"/>
      <c r="H374" s="180"/>
      <c r="I374" s="180"/>
      <c r="J374" s="180"/>
      <c r="K374" s="180"/>
      <c r="L374" s="180"/>
      <c r="M374" s="180"/>
      <c r="N374" s="180"/>
      <c r="O374" s="180"/>
    </row>
    <row r="375" spans="1:15">
      <c r="A375" s="179"/>
      <c r="B375" s="180"/>
      <c r="C375" s="180"/>
      <c r="D375" s="180"/>
      <c r="E375" s="180"/>
      <c r="F375" s="180"/>
      <c r="G375" s="180"/>
      <c r="H375" s="180"/>
      <c r="I375" s="180"/>
      <c r="J375" s="180"/>
      <c r="K375" s="180"/>
      <c r="L375" s="180"/>
      <c r="M375" s="180"/>
      <c r="N375" s="180"/>
      <c r="O375" s="180"/>
    </row>
    <row r="376" spans="1:15">
      <c r="A376" s="179"/>
      <c r="B376" s="180"/>
      <c r="C376" s="180"/>
      <c r="D376" s="180"/>
      <c r="E376" s="180"/>
      <c r="F376" s="180"/>
      <c r="G376" s="180"/>
      <c r="H376" s="180"/>
      <c r="I376" s="180"/>
      <c r="J376" s="180"/>
      <c r="K376" s="180"/>
      <c r="L376" s="180"/>
      <c r="M376" s="180"/>
      <c r="N376" s="180"/>
      <c r="O376" s="180"/>
    </row>
    <row r="377" spans="1:15">
      <c r="A377" s="179"/>
      <c r="B377" s="180"/>
      <c r="C377" s="180"/>
      <c r="D377" s="180"/>
      <c r="E377" s="180"/>
      <c r="F377" s="180"/>
      <c r="G377" s="180"/>
      <c r="H377" s="180"/>
      <c r="I377" s="180"/>
      <c r="J377" s="180"/>
      <c r="K377" s="180"/>
      <c r="L377" s="180"/>
      <c r="M377" s="180"/>
      <c r="N377" s="180"/>
      <c r="O377" s="180"/>
    </row>
    <row r="378" spans="1:15">
      <c r="A378" s="179"/>
      <c r="B378" s="180"/>
      <c r="C378" s="180"/>
      <c r="D378" s="180"/>
      <c r="E378" s="180"/>
      <c r="F378" s="180"/>
      <c r="G378" s="180"/>
      <c r="H378" s="180"/>
      <c r="I378" s="180"/>
      <c r="J378" s="180"/>
      <c r="K378" s="180"/>
      <c r="L378" s="180"/>
      <c r="M378" s="180"/>
      <c r="N378" s="180"/>
      <c r="O378" s="180"/>
    </row>
    <row r="379" spans="1:15">
      <c r="A379" s="179"/>
      <c r="B379" s="180"/>
      <c r="C379" s="180"/>
      <c r="D379" s="180"/>
      <c r="E379" s="180"/>
      <c r="F379" s="180"/>
      <c r="G379" s="180"/>
      <c r="H379" s="180"/>
      <c r="I379" s="180"/>
      <c r="J379" s="180"/>
      <c r="K379" s="180"/>
      <c r="L379" s="180"/>
      <c r="M379" s="180"/>
      <c r="N379" s="180"/>
      <c r="O379" s="180"/>
    </row>
    <row r="380" spans="1:15">
      <c r="A380" s="179"/>
      <c r="B380" s="180"/>
      <c r="C380" s="180"/>
      <c r="D380" s="180"/>
      <c r="E380" s="180"/>
      <c r="F380" s="180"/>
      <c r="G380" s="180"/>
      <c r="H380" s="180"/>
      <c r="I380" s="180"/>
      <c r="J380" s="180"/>
      <c r="K380" s="180"/>
      <c r="L380" s="180"/>
      <c r="M380" s="180"/>
      <c r="N380" s="180"/>
      <c r="O380" s="180"/>
    </row>
    <row r="381" spans="1:15">
      <c r="A381" s="179"/>
      <c r="B381" s="180"/>
      <c r="C381" s="180"/>
      <c r="D381" s="180"/>
      <c r="E381" s="180"/>
      <c r="F381" s="180"/>
      <c r="G381" s="180"/>
      <c r="H381" s="180"/>
      <c r="I381" s="180"/>
      <c r="J381" s="180"/>
      <c r="K381" s="180"/>
      <c r="L381" s="180"/>
      <c r="M381" s="180"/>
      <c r="N381" s="180"/>
      <c r="O381" s="180"/>
    </row>
    <row r="382" spans="1:15">
      <c r="A382" s="179"/>
      <c r="B382" s="180"/>
      <c r="C382" s="180"/>
      <c r="D382" s="180"/>
      <c r="E382" s="180"/>
      <c r="F382" s="180"/>
      <c r="G382" s="180"/>
      <c r="H382" s="180"/>
      <c r="I382" s="180"/>
      <c r="J382" s="180"/>
      <c r="K382" s="180"/>
      <c r="L382" s="180"/>
      <c r="M382" s="180"/>
      <c r="N382" s="180"/>
      <c r="O382" s="180"/>
    </row>
    <row r="383" spans="1:15">
      <c r="A383" s="179"/>
      <c r="B383" s="180"/>
      <c r="C383" s="180"/>
      <c r="D383" s="180"/>
      <c r="E383" s="180"/>
      <c r="F383" s="180"/>
      <c r="G383" s="180"/>
      <c r="H383" s="180"/>
      <c r="I383" s="180"/>
      <c r="J383" s="180"/>
      <c r="K383" s="180"/>
      <c r="L383" s="180"/>
      <c r="M383" s="180"/>
      <c r="N383" s="180"/>
      <c r="O383" s="180"/>
    </row>
    <row r="384" spans="1:15">
      <c r="A384" s="179"/>
      <c r="B384" s="180"/>
      <c r="C384" s="180"/>
      <c r="D384" s="180"/>
      <c r="E384" s="180"/>
      <c r="F384" s="180"/>
      <c r="G384" s="180"/>
      <c r="H384" s="180"/>
      <c r="I384" s="180"/>
      <c r="J384" s="180"/>
      <c r="K384" s="180"/>
      <c r="L384" s="180"/>
      <c r="M384" s="180"/>
      <c r="N384" s="180"/>
      <c r="O384" s="180"/>
    </row>
    <row r="385" spans="1:15">
      <c r="A385" s="179"/>
      <c r="B385" s="180"/>
      <c r="C385" s="180"/>
      <c r="D385" s="180"/>
      <c r="E385" s="180"/>
      <c r="F385" s="180"/>
      <c r="G385" s="180"/>
      <c r="H385" s="180"/>
      <c r="I385" s="180"/>
      <c r="J385" s="180"/>
      <c r="K385" s="180"/>
      <c r="L385" s="180"/>
      <c r="M385" s="180"/>
      <c r="N385" s="180"/>
      <c r="O385" s="180"/>
    </row>
    <row r="386" spans="1:15">
      <c r="A386" s="179"/>
      <c r="B386" s="180"/>
      <c r="C386" s="180"/>
      <c r="D386" s="180"/>
      <c r="E386" s="180"/>
      <c r="F386" s="180"/>
      <c r="G386" s="180"/>
      <c r="H386" s="180"/>
      <c r="I386" s="180"/>
      <c r="J386" s="180"/>
      <c r="K386" s="180"/>
      <c r="L386" s="180"/>
      <c r="M386" s="180"/>
      <c r="N386" s="180"/>
      <c r="O386" s="180"/>
    </row>
    <row r="387" spans="1:15">
      <c r="A387" s="179"/>
      <c r="B387" s="180"/>
      <c r="C387" s="180"/>
      <c r="D387" s="180"/>
      <c r="E387" s="180"/>
      <c r="F387" s="180"/>
      <c r="G387" s="180"/>
      <c r="H387" s="180"/>
      <c r="I387" s="180"/>
      <c r="J387" s="180"/>
      <c r="K387" s="180"/>
      <c r="L387" s="180"/>
      <c r="M387" s="180"/>
      <c r="N387" s="180"/>
      <c r="O387" s="180"/>
    </row>
    <row r="388" spans="1:15">
      <c r="A388" s="179"/>
      <c r="B388" s="180"/>
      <c r="C388" s="180"/>
      <c r="D388" s="180"/>
      <c r="E388" s="180"/>
      <c r="F388" s="180"/>
      <c r="G388" s="180"/>
      <c r="H388" s="180"/>
      <c r="I388" s="180"/>
      <c r="J388" s="180"/>
      <c r="K388" s="180"/>
      <c r="L388" s="180"/>
      <c r="M388" s="180"/>
      <c r="N388" s="180"/>
      <c r="O388" s="180"/>
    </row>
    <row r="389" spans="1:15">
      <c r="A389" s="179"/>
      <c r="B389" s="180"/>
      <c r="C389" s="180"/>
      <c r="D389" s="180"/>
      <c r="E389" s="180"/>
      <c r="F389" s="180"/>
      <c r="G389" s="180"/>
      <c r="H389" s="180"/>
      <c r="I389" s="180"/>
      <c r="J389" s="180"/>
      <c r="K389" s="180"/>
      <c r="L389" s="180"/>
      <c r="M389" s="180"/>
      <c r="N389" s="180"/>
      <c r="O389" s="180"/>
    </row>
    <row r="390" spans="1:15">
      <c r="A390" s="179"/>
      <c r="B390" s="180"/>
      <c r="C390" s="180"/>
      <c r="D390" s="180"/>
      <c r="E390" s="180"/>
      <c r="F390" s="180"/>
      <c r="G390" s="180"/>
      <c r="H390" s="180"/>
      <c r="I390" s="180"/>
      <c r="J390" s="180"/>
      <c r="K390" s="180"/>
      <c r="L390" s="180"/>
      <c r="M390" s="180"/>
      <c r="N390" s="180"/>
      <c r="O390" s="180"/>
    </row>
    <row r="391" spans="1:15">
      <c r="A391" s="179"/>
      <c r="B391" s="180"/>
      <c r="C391" s="180"/>
      <c r="D391" s="180"/>
      <c r="E391" s="180"/>
      <c r="F391" s="180"/>
      <c r="G391" s="180"/>
      <c r="H391" s="180"/>
      <c r="I391" s="180"/>
      <c r="J391" s="180"/>
      <c r="K391" s="180"/>
      <c r="L391" s="180"/>
      <c r="M391" s="180"/>
      <c r="N391" s="180"/>
      <c r="O391" s="180"/>
    </row>
    <row r="392" spans="1:15">
      <c r="A392" s="179"/>
      <c r="B392" s="180"/>
      <c r="C392" s="180"/>
      <c r="D392" s="180"/>
      <c r="E392" s="180"/>
      <c r="F392" s="180"/>
      <c r="G392" s="180"/>
      <c r="H392" s="180"/>
      <c r="I392" s="180"/>
      <c r="J392" s="180"/>
      <c r="K392" s="180"/>
      <c r="L392" s="180"/>
      <c r="M392" s="180"/>
      <c r="N392" s="180"/>
      <c r="O392" s="180"/>
    </row>
    <row r="393" spans="1:15">
      <c r="A393" s="179"/>
      <c r="B393" s="180"/>
      <c r="C393" s="180"/>
      <c r="D393" s="180"/>
      <c r="E393" s="180"/>
      <c r="F393" s="180"/>
      <c r="G393" s="180"/>
      <c r="H393" s="180"/>
      <c r="I393" s="180"/>
      <c r="J393" s="180"/>
      <c r="K393" s="180"/>
      <c r="L393" s="180"/>
      <c r="M393" s="180"/>
      <c r="N393" s="180"/>
      <c r="O393" s="180"/>
    </row>
    <row r="394" spans="1:15">
      <c r="A394" s="179"/>
      <c r="B394" s="180"/>
      <c r="C394" s="180"/>
      <c r="D394" s="180"/>
      <c r="E394" s="180"/>
      <c r="F394" s="180"/>
      <c r="G394" s="180"/>
      <c r="H394" s="180"/>
      <c r="I394" s="180"/>
      <c r="J394" s="180"/>
      <c r="K394" s="180"/>
      <c r="L394" s="180"/>
      <c r="M394" s="180"/>
      <c r="N394" s="180"/>
      <c r="O394" s="180"/>
    </row>
    <row r="395" spans="1:15">
      <c r="A395" s="179"/>
      <c r="B395" s="180"/>
      <c r="C395" s="180"/>
      <c r="D395" s="180"/>
      <c r="E395" s="180"/>
      <c r="F395" s="180"/>
      <c r="G395" s="180"/>
      <c r="H395" s="180"/>
      <c r="I395" s="180"/>
      <c r="J395" s="180"/>
      <c r="K395" s="180"/>
      <c r="L395" s="180"/>
      <c r="M395" s="180"/>
      <c r="N395" s="180"/>
      <c r="O395" s="180"/>
    </row>
    <row r="396" spans="1:15">
      <c r="A396" s="179"/>
      <c r="B396" s="180"/>
      <c r="C396" s="180"/>
      <c r="D396" s="180"/>
      <c r="E396" s="180"/>
      <c r="F396" s="180"/>
      <c r="G396" s="180"/>
      <c r="H396" s="180"/>
      <c r="I396" s="180"/>
      <c r="J396" s="180"/>
      <c r="K396" s="180"/>
      <c r="L396" s="180"/>
      <c r="M396" s="180"/>
      <c r="N396" s="180"/>
      <c r="O396" s="180"/>
    </row>
    <row r="397" spans="1:15">
      <c r="A397" s="179"/>
      <c r="B397" s="180"/>
      <c r="C397" s="180"/>
      <c r="D397" s="180"/>
      <c r="E397" s="180"/>
      <c r="F397" s="180"/>
      <c r="G397" s="180"/>
      <c r="H397" s="180"/>
      <c r="I397" s="180"/>
      <c r="J397" s="180"/>
      <c r="K397" s="180"/>
      <c r="L397" s="180"/>
      <c r="M397" s="180"/>
      <c r="N397" s="180"/>
      <c r="O397" s="180"/>
    </row>
    <row r="398" spans="1:15">
      <c r="A398" s="179"/>
      <c r="B398" s="180"/>
      <c r="C398" s="180"/>
      <c r="D398" s="180"/>
      <c r="E398" s="180"/>
      <c r="F398" s="180"/>
      <c r="G398" s="180"/>
      <c r="H398" s="180"/>
      <c r="I398" s="180"/>
      <c r="J398" s="180"/>
      <c r="K398" s="180"/>
      <c r="L398" s="180"/>
      <c r="M398" s="180"/>
      <c r="N398" s="180"/>
      <c r="O398" s="180"/>
    </row>
    <row r="399" spans="1:15">
      <c r="A399" s="179"/>
      <c r="B399" s="180"/>
      <c r="C399" s="180"/>
      <c r="D399" s="180"/>
      <c r="E399" s="180"/>
      <c r="F399" s="180"/>
      <c r="G399" s="180"/>
      <c r="H399" s="180"/>
      <c r="I399" s="180"/>
      <c r="J399" s="180"/>
      <c r="K399" s="180"/>
      <c r="L399" s="180"/>
      <c r="M399" s="180"/>
      <c r="N399" s="180"/>
      <c r="O399" s="180"/>
    </row>
    <row r="400" spans="1:15">
      <c r="A400" s="179"/>
      <c r="B400" s="180"/>
      <c r="C400" s="180"/>
      <c r="D400" s="180"/>
      <c r="E400" s="180"/>
      <c r="F400" s="180"/>
      <c r="G400" s="180"/>
      <c r="H400" s="180"/>
      <c r="I400" s="180"/>
      <c r="J400" s="180"/>
      <c r="K400" s="180"/>
      <c r="L400" s="180"/>
      <c r="M400" s="180"/>
      <c r="N400" s="180"/>
      <c r="O400" s="180"/>
    </row>
    <row r="401" spans="1:15">
      <c r="A401" s="179"/>
      <c r="B401" s="180"/>
      <c r="C401" s="180"/>
      <c r="D401" s="180"/>
      <c r="E401" s="180"/>
      <c r="F401" s="180"/>
      <c r="G401" s="180"/>
      <c r="H401" s="180"/>
      <c r="I401" s="180"/>
      <c r="J401" s="180"/>
      <c r="K401" s="180"/>
      <c r="L401" s="180"/>
      <c r="M401" s="180"/>
      <c r="N401" s="180"/>
      <c r="O401" s="180"/>
    </row>
    <row r="402" spans="1:15">
      <c r="A402" s="179"/>
      <c r="B402" s="180"/>
      <c r="C402" s="180"/>
      <c r="D402" s="180"/>
      <c r="E402" s="180"/>
      <c r="F402" s="180"/>
      <c r="G402" s="180"/>
      <c r="H402" s="180"/>
      <c r="I402" s="180"/>
      <c r="J402" s="180"/>
      <c r="K402" s="180"/>
      <c r="L402" s="180"/>
      <c r="M402" s="180"/>
      <c r="N402" s="180"/>
      <c r="O402" s="180"/>
    </row>
    <row r="403" spans="1:15">
      <c r="A403" s="179"/>
      <c r="B403" s="180"/>
      <c r="C403" s="180"/>
      <c r="D403" s="180"/>
      <c r="E403" s="180"/>
      <c r="F403" s="180"/>
      <c r="G403" s="180"/>
      <c r="H403" s="180"/>
      <c r="I403" s="180"/>
      <c r="J403" s="180"/>
      <c r="K403" s="180"/>
      <c r="L403" s="180"/>
      <c r="M403" s="180"/>
      <c r="N403" s="180"/>
      <c r="O403" s="180"/>
    </row>
    <row r="404" spans="1:15">
      <c r="A404" s="179"/>
      <c r="B404" s="180"/>
      <c r="C404" s="180"/>
      <c r="D404" s="180"/>
      <c r="E404" s="180"/>
      <c r="F404" s="180"/>
      <c r="G404" s="180"/>
      <c r="H404" s="180"/>
      <c r="I404" s="180"/>
      <c r="J404" s="180"/>
      <c r="K404" s="180"/>
      <c r="L404" s="180"/>
      <c r="M404" s="180"/>
      <c r="N404" s="180"/>
      <c r="O404" s="180"/>
    </row>
    <row r="405" spans="1:15">
      <c r="A405" s="179"/>
      <c r="B405" s="180"/>
      <c r="C405" s="180"/>
      <c r="D405" s="180"/>
      <c r="E405" s="180"/>
      <c r="F405" s="180"/>
      <c r="G405" s="180"/>
      <c r="H405" s="180"/>
      <c r="I405" s="180"/>
      <c r="J405" s="180"/>
      <c r="K405" s="180"/>
      <c r="L405" s="180"/>
      <c r="M405" s="180"/>
      <c r="N405" s="180"/>
      <c r="O405" s="180"/>
    </row>
    <row r="406" spans="1:15">
      <c r="A406" s="179"/>
      <c r="B406" s="180"/>
      <c r="C406" s="180"/>
      <c r="D406" s="180"/>
      <c r="E406" s="180"/>
      <c r="F406" s="180"/>
      <c r="G406" s="180"/>
      <c r="H406" s="180"/>
      <c r="I406" s="180"/>
      <c r="J406" s="180"/>
      <c r="K406" s="180"/>
      <c r="L406" s="180"/>
      <c r="M406" s="180"/>
      <c r="N406" s="180"/>
      <c r="O406" s="180"/>
    </row>
    <row r="407" spans="1:15">
      <c r="A407" s="179"/>
      <c r="B407" s="180"/>
      <c r="C407" s="180"/>
      <c r="D407" s="180"/>
      <c r="E407" s="180"/>
      <c r="F407" s="180"/>
      <c r="G407" s="180"/>
      <c r="H407" s="180"/>
      <c r="I407" s="180"/>
      <c r="J407" s="180"/>
      <c r="K407" s="180"/>
      <c r="L407" s="180"/>
      <c r="M407" s="180"/>
      <c r="N407" s="180"/>
      <c r="O407" s="180"/>
    </row>
    <row r="408" spans="1:15">
      <c r="A408" s="179"/>
      <c r="B408" s="180"/>
      <c r="C408" s="180"/>
      <c r="D408" s="180"/>
      <c r="E408" s="180"/>
      <c r="F408" s="180"/>
      <c r="G408" s="180"/>
      <c r="H408" s="180"/>
      <c r="I408" s="180"/>
      <c r="J408" s="180"/>
      <c r="K408" s="180"/>
      <c r="L408" s="180"/>
      <c r="M408" s="180"/>
      <c r="N408" s="180"/>
      <c r="O408" s="180"/>
    </row>
    <row r="409" spans="1:15">
      <c r="A409" s="179"/>
      <c r="B409" s="180"/>
      <c r="C409" s="180"/>
      <c r="D409" s="180"/>
      <c r="E409" s="180"/>
      <c r="F409" s="180"/>
      <c r="G409" s="180"/>
      <c r="H409" s="180"/>
      <c r="I409" s="180"/>
      <c r="J409" s="180"/>
      <c r="K409" s="180"/>
      <c r="L409" s="180"/>
      <c r="M409" s="180"/>
      <c r="N409" s="180"/>
      <c r="O409" s="180"/>
    </row>
    <row r="410" spans="1:15">
      <c r="A410" s="179"/>
      <c r="B410" s="180"/>
      <c r="C410" s="180"/>
      <c r="D410" s="180"/>
      <c r="E410" s="180"/>
      <c r="F410" s="180"/>
      <c r="G410" s="180"/>
      <c r="H410" s="180"/>
      <c r="I410" s="180"/>
      <c r="J410" s="180"/>
      <c r="K410" s="180"/>
      <c r="L410" s="180"/>
      <c r="M410" s="180"/>
      <c r="N410" s="180"/>
      <c r="O410" s="180"/>
    </row>
    <row r="411" spans="1:15">
      <c r="A411" s="179"/>
      <c r="B411" s="180"/>
      <c r="C411" s="180"/>
      <c r="D411" s="180"/>
      <c r="E411" s="180"/>
      <c r="F411" s="180"/>
      <c r="G411" s="180"/>
      <c r="H411" s="180"/>
      <c r="I411" s="180"/>
      <c r="J411" s="180"/>
      <c r="K411" s="180"/>
      <c r="L411" s="180"/>
      <c r="M411" s="180"/>
      <c r="N411" s="180"/>
      <c r="O411" s="180"/>
    </row>
    <row r="412" spans="1:15">
      <c r="A412" s="179"/>
      <c r="B412" s="180"/>
      <c r="C412" s="180"/>
      <c r="D412" s="180"/>
      <c r="E412" s="180"/>
      <c r="F412" s="180"/>
      <c r="G412" s="180"/>
      <c r="H412" s="180"/>
      <c r="I412" s="180"/>
      <c r="J412" s="180"/>
      <c r="K412" s="180"/>
      <c r="L412" s="180"/>
      <c r="M412" s="180"/>
      <c r="N412" s="180"/>
      <c r="O412" s="180"/>
    </row>
    <row r="413" spans="1:15">
      <c r="A413" s="179"/>
      <c r="B413" s="180"/>
      <c r="C413" s="180"/>
      <c r="D413" s="180"/>
      <c r="E413" s="180"/>
      <c r="F413" s="180"/>
      <c r="G413" s="180"/>
      <c r="H413" s="180"/>
      <c r="I413" s="180"/>
      <c r="J413" s="180"/>
      <c r="K413" s="180"/>
      <c r="L413" s="180"/>
      <c r="M413" s="180"/>
      <c r="N413" s="180"/>
      <c r="O413" s="180"/>
    </row>
    <row r="414" spans="1:15">
      <c r="A414" s="179"/>
      <c r="B414" s="180"/>
      <c r="C414" s="180"/>
      <c r="D414" s="180"/>
      <c r="E414" s="180"/>
      <c r="F414" s="180"/>
      <c r="G414" s="180"/>
      <c r="H414" s="180"/>
      <c r="I414" s="180"/>
      <c r="J414" s="180"/>
      <c r="K414" s="180"/>
      <c r="L414" s="180"/>
      <c r="M414" s="180"/>
      <c r="N414" s="180"/>
      <c r="O414" s="180"/>
    </row>
    <row r="415" spans="1:15">
      <c r="A415" s="179"/>
      <c r="B415" s="180"/>
      <c r="C415" s="180"/>
      <c r="D415" s="180"/>
      <c r="E415" s="180"/>
      <c r="F415" s="180"/>
      <c r="G415" s="180"/>
      <c r="H415" s="180"/>
      <c r="I415" s="180"/>
      <c r="J415" s="180"/>
      <c r="K415" s="180"/>
      <c r="L415" s="180"/>
      <c r="M415" s="180"/>
      <c r="N415" s="180"/>
      <c r="O415" s="180"/>
    </row>
    <row r="416" spans="1:15">
      <c r="A416" s="179"/>
      <c r="B416" s="180"/>
      <c r="C416" s="180"/>
      <c r="D416" s="180"/>
      <c r="E416" s="180"/>
      <c r="F416" s="180"/>
      <c r="G416" s="180"/>
      <c r="H416" s="180"/>
      <c r="I416" s="180"/>
      <c r="J416" s="180"/>
      <c r="K416" s="180"/>
      <c r="L416" s="180"/>
      <c r="M416" s="180"/>
      <c r="N416" s="180"/>
      <c r="O416" s="180"/>
    </row>
    <row r="417" spans="1:15">
      <c r="A417" s="179"/>
      <c r="B417" s="180"/>
      <c r="C417" s="180"/>
      <c r="D417" s="180"/>
      <c r="E417" s="180"/>
      <c r="F417" s="180"/>
      <c r="G417" s="180"/>
      <c r="H417" s="180"/>
      <c r="I417" s="180"/>
      <c r="J417" s="180"/>
      <c r="K417" s="180"/>
      <c r="L417" s="180"/>
      <c r="M417" s="180"/>
      <c r="N417" s="180"/>
      <c r="O417" s="180"/>
    </row>
    <row r="418" spans="1:15">
      <c r="A418" s="179"/>
      <c r="B418" s="180"/>
      <c r="C418" s="180"/>
      <c r="D418" s="180"/>
      <c r="E418" s="180"/>
      <c r="F418" s="180"/>
      <c r="G418" s="180"/>
      <c r="H418" s="180"/>
      <c r="I418" s="180"/>
      <c r="J418" s="180"/>
      <c r="K418" s="180"/>
      <c r="L418" s="180"/>
      <c r="M418" s="180"/>
      <c r="N418" s="180"/>
      <c r="O418" s="180"/>
    </row>
    <row r="419" spans="1:15">
      <c r="A419" s="179"/>
      <c r="B419" s="180"/>
      <c r="C419" s="180"/>
      <c r="D419" s="180"/>
      <c r="E419" s="180"/>
      <c r="F419" s="180"/>
      <c r="G419" s="180"/>
      <c r="H419" s="180"/>
      <c r="I419" s="180"/>
      <c r="J419" s="180"/>
      <c r="K419" s="180"/>
      <c r="L419" s="180"/>
      <c r="M419" s="180"/>
      <c r="N419" s="180"/>
      <c r="O419" s="180"/>
    </row>
    <row r="420" spans="1:15">
      <c r="A420" s="179"/>
      <c r="B420" s="180"/>
      <c r="C420" s="180"/>
      <c r="D420" s="180"/>
      <c r="E420" s="180"/>
      <c r="F420" s="180"/>
      <c r="G420" s="180"/>
      <c r="H420" s="180"/>
      <c r="I420" s="180"/>
      <c r="J420" s="180"/>
      <c r="K420" s="180"/>
      <c r="L420" s="180"/>
      <c r="M420" s="180"/>
      <c r="N420" s="180"/>
      <c r="O420" s="180"/>
    </row>
    <row r="421" spans="1:15">
      <c r="A421" s="179"/>
      <c r="B421" s="180"/>
      <c r="C421" s="180"/>
      <c r="D421" s="180"/>
      <c r="E421" s="180"/>
      <c r="F421" s="180"/>
      <c r="G421" s="180"/>
      <c r="H421" s="180"/>
      <c r="I421" s="180"/>
      <c r="J421" s="180"/>
      <c r="K421" s="180"/>
      <c r="L421" s="180"/>
      <c r="M421" s="180"/>
      <c r="N421" s="180"/>
      <c r="O421" s="180"/>
    </row>
    <row r="422" spans="1:15">
      <c r="A422" s="179"/>
      <c r="B422" s="180"/>
      <c r="C422" s="180"/>
      <c r="D422" s="180"/>
      <c r="E422" s="180"/>
      <c r="F422" s="180"/>
      <c r="G422" s="180"/>
      <c r="H422" s="180"/>
      <c r="I422" s="180"/>
      <c r="J422" s="180"/>
      <c r="K422" s="180"/>
      <c r="L422" s="180"/>
      <c r="M422" s="180"/>
      <c r="N422" s="180"/>
      <c r="O422" s="180"/>
    </row>
    <row r="423" spans="1:15">
      <c r="A423" s="179"/>
      <c r="B423" s="180"/>
      <c r="C423" s="180"/>
      <c r="D423" s="180"/>
      <c r="E423" s="180"/>
      <c r="F423" s="180"/>
      <c r="G423" s="180"/>
      <c r="H423" s="180"/>
      <c r="I423" s="180"/>
      <c r="J423" s="180"/>
      <c r="K423" s="180"/>
      <c r="L423" s="180"/>
      <c r="M423" s="180"/>
      <c r="N423" s="180"/>
      <c r="O423" s="180"/>
    </row>
    <row r="424" spans="1:15">
      <c r="A424" s="179"/>
      <c r="B424" s="180"/>
      <c r="C424" s="180"/>
      <c r="D424" s="180"/>
      <c r="E424" s="180"/>
      <c r="F424" s="180"/>
      <c r="G424" s="180"/>
      <c r="H424" s="180"/>
      <c r="I424" s="180"/>
      <c r="J424" s="180"/>
      <c r="K424" s="180"/>
      <c r="L424" s="180"/>
      <c r="M424" s="180"/>
      <c r="N424" s="180"/>
      <c r="O424" s="180"/>
    </row>
    <row r="425" spans="1:15">
      <c r="A425" s="179"/>
      <c r="B425" s="180"/>
      <c r="C425" s="180"/>
      <c r="D425" s="180"/>
      <c r="E425" s="180"/>
      <c r="F425" s="180"/>
      <c r="G425" s="180"/>
      <c r="H425" s="180"/>
      <c r="I425" s="180"/>
      <c r="J425" s="180"/>
      <c r="K425" s="180"/>
      <c r="L425" s="180"/>
      <c r="M425" s="180"/>
      <c r="N425" s="180"/>
      <c r="O425" s="180"/>
    </row>
    <row r="426" spans="1:15">
      <c r="A426" s="179"/>
      <c r="B426" s="180"/>
      <c r="C426" s="180"/>
      <c r="D426" s="180"/>
      <c r="E426" s="180"/>
      <c r="F426" s="180"/>
      <c r="G426" s="180"/>
      <c r="H426" s="180"/>
      <c r="I426" s="180"/>
      <c r="J426" s="180"/>
      <c r="K426" s="180"/>
      <c r="L426" s="180"/>
      <c r="M426" s="180"/>
      <c r="N426" s="180"/>
      <c r="O426" s="180"/>
    </row>
    <row r="427" spans="1:15">
      <c r="A427" s="179"/>
      <c r="B427" s="180"/>
      <c r="C427" s="180"/>
      <c r="D427" s="180"/>
      <c r="E427" s="180"/>
      <c r="F427" s="180"/>
      <c r="G427" s="180"/>
      <c r="H427" s="180"/>
      <c r="I427" s="180"/>
      <c r="J427" s="180"/>
      <c r="K427" s="180"/>
      <c r="L427" s="180"/>
      <c r="M427" s="180"/>
      <c r="N427" s="180"/>
      <c r="O427" s="180"/>
    </row>
    <row r="428" spans="1:15">
      <c r="A428" s="179"/>
      <c r="B428" s="180"/>
      <c r="C428" s="180"/>
      <c r="D428" s="180"/>
      <c r="E428" s="180"/>
      <c r="F428" s="180"/>
      <c r="G428" s="180"/>
      <c r="H428" s="180"/>
      <c r="I428" s="180"/>
      <c r="J428" s="180"/>
      <c r="K428" s="180"/>
      <c r="L428" s="180"/>
      <c r="M428" s="180"/>
      <c r="N428" s="180"/>
      <c r="O428" s="180"/>
    </row>
    <row r="429" spans="1:15">
      <c r="A429" s="179"/>
      <c r="B429" s="180"/>
      <c r="C429" s="180"/>
      <c r="D429" s="180"/>
      <c r="E429" s="180"/>
      <c r="F429" s="180"/>
      <c r="G429" s="180"/>
      <c r="H429" s="180"/>
      <c r="I429" s="180"/>
      <c r="J429" s="180"/>
      <c r="K429" s="180"/>
      <c r="L429" s="180"/>
      <c r="M429" s="180"/>
      <c r="N429" s="180"/>
      <c r="O429" s="180"/>
    </row>
    <row r="430" spans="1:15">
      <c r="A430" s="179"/>
      <c r="B430" s="180"/>
      <c r="C430" s="180"/>
      <c r="D430" s="180"/>
      <c r="E430" s="180"/>
      <c r="F430" s="180"/>
      <c r="G430" s="180"/>
      <c r="H430" s="180"/>
      <c r="I430" s="180"/>
      <c r="J430" s="180"/>
      <c r="K430" s="180"/>
      <c r="L430" s="180"/>
      <c r="M430" s="180"/>
      <c r="N430" s="180"/>
      <c r="O430" s="180"/>
    </row>
    <row r="431" spans="1:15">
      <c r="A431" s="179"/>
      <c r="B431" s="180"/>
      <c r="C431" s="180"/>
      <c r="D431" s="180"/>
      <c r="E431" s="180"/>
      <c r="F431" s="180"/>
      <c r="G431" s="180"/>
      <c r="H431" s="180"/>
      <c r="I431" s="180"/>
      <c r="J431" s="180"/>
      <c r="K431" s="180"/>
      <c r="L431" s="180"/>
      <c r="M431" s="180"/>
      <c r="N431" s="180"/>
      <c r="O431" s="180"/>
    </row>
    <row r="432" spans="1:15">
      <c r="A432" s="179"/>
      <c r="B432" s="180"/>
      <c r="C432" s="180"/>
      <c r="D432" s="180"/>
      <c r="E432" s="180"/>
      <c r="F432" s="180"/>
      <c r="G432" s="180"/>
      <c r="H432" s="180"/>
      <c r="I432" s="180"/>
      <c r="J432" s="180"/>
      <c r="K432" s="180"/>
      <c r="L432" s="180"/>
      <c r="M432" s="180"/>
      <c r="N432" s="180"/>
      <c r="O432" s="180"/>
    </row>
    <row r="433" spans="1:15">
      <c r="A433" s="179"/>
      <c r="B433" s="180"/>
      <c r="C433" s="180"/>
      <c r="D433" s="180"/>
      <c r="E433" s="180"/>
      <c r="F433" s="180"/>
      <c r="G433" s="180"/>
      <c r="H433" s="180"/>
      <c r="I433" s="180"/>
      <c r="J433" s="180"/>
      <c r="K433" s="180"/>
      <c r="L433" s="180"/>
      <c r="M433" s="180"/>
      <c r="N433" s="180"/>
      <c r="O433" s="180"/>
    </row>
    <row r="434" spans="1:15">
      <c r="A434" s="179"/>
      <c r="B434" s="180"/>
      <c r="C434" s="180"/>
      <c r="D434" s="180"/>
      <c r="E434" s="180"/>
      <c r="F434" s="180"/>
      <c r="G434" s="180"/>
      <c r="H434" s="180"/>
      <c r="I434" s="180"/>
      <c r="J434" s="180"/>
      <c r="K434" s="180"/>
      <c r="L434" s="180"/>
      <c r="M434" s="180"/>
      <c r="N434" s="180"/>
      <c r="O434" s="180"/>
    </row>
    <row r="435" spans="1:15">
      <c r="A435" s="179"/>
      <c r="B435" s="180"/>
      <c r="C435" s="180"/>
      <c r="D435" s="180"/>
      <c r="E435" s="180"/>
      <c r="F435" s="180"/>
      <c r="G435" s="180"/>
      <c r="H435" s="180"/>
      <c r="I435" s="180"/>
      <c r="J435" s="180"/>
      <c r="K435" s="180"/>
      <c r="L435" s="180"/>
      <c r="M435" s="180"/>
      <c r="N435" s="180"/>
      <c r="O435" s="180"/>
    </row>
    <row r="436" spans="1:15">
      <c r="A436" s="179"/>
      <c r="B436" s="180"/>
      <c r="C436" s="180"/>
      <c r="D436" s="180"/>
      <c r="E436" s="180"/>
      <c r="F436" s="180"/>
      <c r="G436" s="180"/>
      <c r="H436" s="180"/>
      <c r="I436" s="180"/>
      <c r="J436" s="180"/>
      <c r="K436" s="180"/>
      <c r="L436" s="180"/>
      <c r="M436" s="180"/>
      <c r="N436" s="180"/>
      <c r="O436" s="180"/>
    </row>
    <row r="437" spans="1:15">
      <c r="A437" s="179"/>
      <c r="B437" s="180"/>
      <c r="C437" s="180"/>
      <c r="D437" s="180"/>
      <c r="E437" s="180"/>
      <c r="F437" s="180"/>
      <c r="G437" s="180"/>
      <c r="H437" s="180"/>
      <c r="I437" s="180"/>
      <c r="J437" s="180"/>
      <c r="K437" s="180"/>
      <c r="L437" s="180"/>
      <c r="M437" s="180"/>
      <c r="N437" s="180"/>
      <c r="O437" s="180"/>
    </row>
    <row r="438" spans="1:15">
      <c r="A438" s="179"/>
      <c r="B438" s="180"/>
      <c r="C438" s="180"/>
      <c r="D438" s="180"/>
      <c r="E438" s="180"/>
      <c r="F438" s="180"/>
      <c r="G438" s="180"/>
      <c r="H438" s="180"/>
      <c r="I438" s="180"/>
      <c r="J438" s="180"/>
      <c r="K438" s="180"/>
      <c r="L438" s="180"/>
      <c r="M438" s="180"/>
      <c r="N438" s="180"/>
      <c r="O438" s="180"/>
    </row>
    <row r="439" spans="1:15">
      <c r="A439" s="179"/>
      <c r="B439" s="180"/>
      <c r="C439" s="180"/>
      <c r="D439" s="180"/>
      <c r="E439" s="180"/>
      <c r="F439" s="180"/>
      <c r="G439" s="180"/>
      <c r="H439" s="180"/>
      <c r="I439" s="180"/>
      <c r="J439" s="180"/>
      <c r="K439" s="180"/>
      <c r="L439" s="180"/>
      <c r="M439" s="180"/>
      <c r="N439" s="180"/>
      <c r="O439" s="180"/>
    </row>
    <row r="440" spans="1:15">
      <c r="A440" s="179"/>
      <c r="B440" s="180"/>
      <c r="C440" s="180"/>
      <c r="D440" s="180"/>
      <c r="E440" s="180"/>
      <c r="F440" s="180"/>
      <c r="G440" s="180"/>
      <c r="H440" s="180"/>
      <c r="I440" s="180"/>
      <c r="J440" s="180"/>
      <c r="K440" s="180"/>
      <c r="L440" s="180"/>
      <c r="M440" s="180"/>
      <c r="N440" s="180"/>
      <c r="O440" s="180"/>
    </row>
    <row r="441" spans="1:15">
      <c r="A441" s="179"/>
      <c r="B441" s="180"/>
      <c r="C441" s="180"/>
      <c r="D441" s="180"/>
      <c r="E441" s="180"/>
      <c r="F441" s="180"/>
      <c r="G441" s="180"/>
      <c r="H441" s="180"/>
      <c r="I441" s="180"/>
      <c r="J441" s="180"/>
      <c r="K441" s="180"/>
      <c r="L441" s="180"/>
      <c r="M441" s="180"/>
      <c r="N441" s="180"/>
      <c r="O441" s="180"/>
    </row>
    <row r="442" spans="1:15">
      <c r="A442" s="179"/>
      <c r="B442" s="180"/>
      <c r="C442" s="180"/>
      <c r="D442" s="180"/>
      <c r="E442" s="180"/>
      <c r="F442" s="180"/>
      <c r="G442" s="180"/>
      <c r="H442" s="180"/>
      <c r="I442" s="180"/>
      <c r="J442" s="180"/>
      <c r="K442" s="180"/>
      <c r="L442" s="180"/>
      <c r="M442" s="180"/>
      <c r="N442" s="180"/>
      <c r="O442" s="180"/>
    </row>
    <row r="443" spans="1:15">
      <c r="A443" s="179"/>
      <c r="B443" s="180"/>
      <c r="C443" s="180"/>
      <c r="D443" s="180"/>
      <c r="E443" s="180"/>
      <c r="F443" s="180"/>
      <c r="G443" s="180"/>
      <c r="H443" s="180"/>
      <c r="I443" s="180"/>
      <c r="J443" s="180"/>
      <c r="K443" s="180"/>
      <c r="L443" s="180"/>
      <c r="M443" s="180"/>
      <c r="N443" s="180"/>
      <c r="O443" s="180"/>
    </row>
    <row r="444" spans="1:15">
      <c r="A444" s="179"/>
      <c r="B444" s="180"/>
      <c r="C444" s="180"/>
      <c r="D444" s="180"/>
      <c r="E444" s="180"/>
      <c r="F444" s="180"/>
      <c r="G444" s="180"/>
      <c r="H444" s="180"/>
      <c r="I444" s="180"/>
      <c r="J444" s="180"/>
      <c r="K444" s="180"/>
      <c r="L444" s="180"/>
      <c r="M444" s="180"/>
      <c r="N444" s="180"/>
      <c r="O444" s="180"/>
    </row>
    <row r="445" spans="1:15">
      <c r="A445" s="179"/>
      <c r="B445" s="180"/>
      <c r="C445" s="180"/>
      <c r="D445" s="180"/>
      <c r="E445" s="180"/>
      <c r="F445" s="180"/>
      <c r="G445" s="180"/>
      <c r="H445" s="180"/>
      <c r="I445" s="180"/>
      <c r="J445" s="180"/>
      <c r="K445" s="180"/>
      <c r="L445" s="180"/>
      <c r="M445" s="180"/>
      <c r="N445" s="180"/>
      <c r="O445" s="180"/>
    </row>
    <row r="446" spans="1:15">
      <c r="A446" s="179"/>
      <c r="B446" s="180"/>
      <c r="C446" s="180"/>
      <c r="D446" s="180"/>
      <c r="E446" s="180"/>
      <c r="F446" s="180"/>
      <c r="G446" s="180"/>
      <c r="H446" s="180"/>
      <c r="I446" s="180"/>
      <c r="J446" s="180"/>
      <c r="K446" s="180"/>
      <c r="L446" s="180"/>
      <c r="M446" s="180"/>
      <c r="N446" s="180"/>
      <c r="O446" s="180"/>
    </row>
    <row r="447" spans="1:15">
      <c r="A447" s="179"/>
      <c r="B447" s="180"/>
      <c r="C447" s="180"/>
      <c r="D447" s="180"/>
      <c r="E447" s="180"/>
      <c r="F447" s="180"/>
      <c r="G447" s="180"/>
      <c r="H447" s="180"/>
      <c r="I447" s="180"/>
      <c r="J447" s="180"/>
      <c r="K447" s="180"/>
      <c r="L447" s="180"/>
      <c r="M447" s="180"/>
      <c r="N447" s="180"/>
      <c r="O447" s="180"/>
    </row>
    <row r="448" spans="1:15">
      <c r="A448" s="179"/>
      <c r="B448" s="180"/>
      <c r="C448" s="180"/>
      <c r="D448" s="180"/>
      <c r="E448" s="180"/>
      <c r="F448" s="180"/>
      <c r="G448" s="180"/>
      <c r="H448" s="180"/>
      <c r="I448" s="180"/>
      <c r="J448" s="180"/>
      <c r="K448" s="180"/>
      <c r="L448" s="180"/>
      <c r="M448" s="180"/>
      <c r="N448" s="180"/>
      <c r="O448" s="180"/>
    </row>
    <row r="449" spans="1:15">
      <c r="A449" s="179"/>
      <c r="B449" s="180"/>
      <c r="C449" s="180"/>
      <c r="D449" s="180"/>
      <c r="E449" s="180"/>
      <c r="F449" s="180"/>
      <c r="G449" s="180"/>
      <c r="H449" s="180"/>
      <c r="I449" s="180"/>
      <c r="J449" s="180"/>
      <c r="K449" s="180"/>
      <c r="L449" s="180"/>
      <c r="M449" s="180"/>
      <c r="N449" s="180"/>
      <c r="O449" s="180"/>
    </row>
    <row r="450" spans="1:15">
      <c r="A450" s="179"/>
      <c r="B450" s="180"/>
      <c r="C450" s="180"/>
      <c r="D450" s="180"/>
      <c r="E450" s="180"/>
      <c r="F450" s="180"/>
      <c r="G450" s="180"/>
      <c r="H450" s="180"/>
      <c r="I450" s="180"/>
      <c r="J450" s="180"/>
      <c r="K450" s="180"/>
      <c r="L450" s="180"/>
      <c r="M450" s="180"/>
      <c r="N450" s="180"/>
      <c r="O450" s="180"/>
    </row>
    <row r="451" spans="1:15">
      <c r="A451" s="179"/>
      <c r="B451" s="180"/>
      <c r="C451" s="180"/>
      <c r="D451" s="180"/>
      <c r="E451" s="180"/>
      <c r="F451" s="180"/>
      <c r="G451" s="180"/>
      <c r="H451" s="180"/>
      <c r="I451" s="180"/>
      <c r="J451" s="180"/>
      <c r="K451" s="180"/>
      <c r="L451" s="180"/>
      <c r="M451" s="180"/>
      <c r="N451" s="180"/>
      <c r="O451" s="180"/>
    </row>
    <row r="452" spans="1:15">
      <c r="A452" s="179"/>
      <c r="B452" s="180"/>
      <c r="C452" s="180"/>
      <c r="D452" s="180"/>
      <c r="E452" s="180"/>
      <c r="F452" s="180"/>
      <c r="G452" s="180"/>
      <c r="H452" s="180"/>
      <c r="I452" s="180"/>
      <c r="J452" s="180"/>
      <c r="K452" s="180"/>
      <c r="L452" s="180"/>
      <c r="M452" s="180"/>
      <c r="N452" s="180"/>
      <c r="O452" s="180"/>
    </row>
    <row r="453" spans="1:15">
      <c r="A453" s="179"/>
      <c r="B453" s="180"/>
      <c r="C453" s="180"/>
      <c r="D453" s="180"/>
      <c r="E453" s="180"/>
      <c r="F453" s="180"/>
      <c r="G453" s="180"/>
      <c r="H453" s="180"/>
      <c r="I453" s="180"/>
      <c r="J453" s="180"/>
      <c r="K453" s="180"/>
      <c r="L453" s="180"/>
      <c r="M453" s="180"/>
      <c r="N453" s="180"/>
      <c r="O453" s="180"/>
    </row>
    <row r="454" spans="1:15">
      <c r="A454" s="179"/>
      <c r="B454" s="180"/>
      <c r="C454" s="180"/>
      <c r="D454" s="180"/>
      <c r="E454" s="180"/>
      <c r="F454" s="180"/>
      <c r="G454" s="180"/>
      <c r="H454" s="180"/>
      <c r="I454" s="180"/>
      <c r="J454" s="180"/>
      <c r="K454" s="180"/>
      <c r="L454" s="180"/>
      <c r="M454" s="180"/>
      <c r="N454" s="180"/>
      <c r="O454" s="180"/>
    </row>
    <row r="455" spans="1:15">
      <c r="A455" s="179"/>
      <c r="B455" s="180"/>
      <c r="C455" s="180"/>
      <c r="D455" s="180"/>
      <c r="E455" s="180"/>
      <c r="F455" s="180"/>
      <c r="G455" s="180"/>
      <c r="H455" s="180"/>
      <c r="I455" s="180"/>
      <c r="J455" s="180"/>
      <c r="K455" s="180"/>
      <c r="L455" s="180"/>
      <c r="M455" s="180"/>
      <c r="N455" s="180"/>
      <c r="O455" s="180"/>
    </row>
    <row r="456" spans="1:15">
      <c r="A456" s="179"/>
      <c r="B456" s="180"/>
      <c r="C456" s="180"/>
      <c r="D456" s="180"/>
      <c r="E456" s="180"/>
      <c r="F456" s="180"/>
      <c r="G456" s="180"/>
      <c r="H456" s="180"/>
      <c r="I456" s="180"/>
      <c r="J456" s="180"/>
      <c r="K456" s="180"/>
      <c r="L456" s="180"/>
      <c r="M456" s="180"/>
      <c r="N456" s="180"/>
      <c r="O456" s="180"/>
    </row>
    <row r="457" spans="1:15">
      <c r="A457" s="179"/>
      <c r="B457" s="180"/>
      <c r="C457" s="180"/>
      <c r="D457" s="180"/>
      <c r="E457" s="180"/>
      <c r="F457" s="180"/>
      <c r="G457" s="180"/>
      <c r="H457" s="180"/>
      <c r="I457" s="180"/>
      <c r="J457" s="180"/>
      <c r="K457" s="180"/>
      <c r="L457" s="180"/>
      <c r="M457" s="180"/>
      <c r="N457" s="180"/>
      <c r="O457" s="180"/>
    </row>
    <row r="458" spans="1:15">
      <c r="A458" s="179"/>
      <c r="B458" s="180"/>
      <c r="C458" s="180"/>
      <c r="D458" s="180"/>
      <c r="E458" s="180"/>
      <c r="F458" s="180"/>
      <c r="G458" s="180"/>
      <c r="H458" s="180"/>
      <c r="I458" s="180"/>
      <c r="J458" s="180"/>
      <c r="K458" s="180"/>
      <c r="L458" s="180"/>
      <c r="M458" s="180"/>
      <c r="N458" s="180"/>
      <c r="O458" s="180"/>
    </row>
    <row r="459" spans="1:15">
      <c r="A459" s="179"/>
      <c r="B459" s="180"/>
      <c r="C459" s="180"/>
      <c r="D459" s="180"/>
      <c r="E459" s="180"/>
      <c r="F459" s="180"/>
      <c r="G459" s="180"/>
      <c r="H459" s="180"/>
      <c r="I459" s="180"/>
      <c r="J459" s="180"/>
      <c r="K459" s="180"/>
      <c r="L459" s="180"/>
      <c r="M459" s="180"/>
      <c r="N459" s="180"/>
      <c r="O459" s="180"/>
    </row>
    <row r="460" spans="1:15">
      <c r="A460" s="179"/>
      <c r="B460" s="180"/>
      <c r="C460" s="180"/>
      <c r="D460" s="180"/>
      <c r="E460" s="180"/>
      <c r="F460" s="180"/>
      <c r="G460" s="180"/>
      <c r="H460" s="180"/>
      <c r="I460" s="180"/>
      <c r="J460" s="180"/>
      <c r="K460" s="180"/>
      <c r="L460" s="180"/>
      <c r="M460" s="180"/>
      <c r="N460" s="180"/>
      <c r="O460" s="180"/>
    </row>
    <row r="461" spans="1:15">
      <c r="A461" s="179"/>
      <c r="B461" s="180"/>
      <c r="C461" s="180"/>
      <c r="D461" s="180"/>
      <c r="E461" s="180"/>
      <c r="F461" s="180"/>
      <c r="G461" s="180"/>
      <c r="H461" s="180"/>
      <c r="I461" s="180"/>
      <c r="J461" s="180"/>
      <c r="K461" s="180"/>
      <c r="L461" s="180"/>
      <c r="M461" s="180"/>
      <c r="N461" s="180"/>
      <c r="O461" s="180"/>
    </row>
    <row r="462" spans="1:15">
      <c r="A462" s="179"/>
      <c r="B462" s="180"/>
      <c r="C462" s="180"/>
      <c r="D462" s="180"/>
      <c r="E462" s="180"/>
      <c r="F462" s="180"/>
      <c r="G462" s="180"/>
      <c r="H462" s="180"/>
      <c r="I462" s="180"/>
      <c r="J462" s="180"/>
      <c r="K462" s="180"/>
      <c r="L462" s="180"/>
      <c r="M462" s="180"/>
      <c r="N462" s="180"/>
      <c r="O462" s="180"/>
    </row>
    <row r="463" spans="1:15">
      <c r="A463" s="179"/>
      <c r="B463" s="180"/>
      <c r="C463" s="180"/>
      <c r="D463" s="180"/>
      <c r="E463" s="180"/>
      <c r="F463" s="180"/>
      <c r="G463" s="180"/>
      <c r="H463" s="180"/>
      <c r="I463" s="180"/>
      <c r="J463" s="180"/>
      <c r="K463" s="180"/>
      <c r="L463" s="180"/>
      <c r="M463" s="180"/>
      <c r="N463" s="180"/>
      <c r="O463" s="180"/>
    </row>
    <row r="464" spans="1:15">
      <c r="A464" s="179"/>
      <c r="B464" s="180"/>
      <c r="C464" s="180"/>
      <c r="D464" s="180"/>
      <c r="E464" s="180"/>
      <c r="F464" s="180"/>
      <c r="G464" s="180"/>
      <c r="H464" s="180"/>
      <c r="I464" s="180"/>
      <c r="J464" s="180"/>
      <c r="K464" s="180"/>
      <c r="L464" s="180"/>
      <c r="M464" s="180"/>
      <c r="N464" s="180"/>
      <c r="O464" s="180"/>
    </row>
    <row r="465" spans="1:15">
      <c r="A465" s="179"/>
      <c r="B465" s="180"/>
      <c r="C465" s="180"/>
      <c r="D465" s="180"/>
      <c r="E465" s="180"/>
      <c r="F465" s="180"/>
      <c r="G465" s="180"/>
      <c r="H465" s="180"/>
      <c r="I465" s="180"/>
      <c r="J465" s="180"/>
      <c r="K465" s="180"/>
      <c r="L465" s="180"/>
      <c r="M465" s="180"/>
      <c r="N465" s="180"/>
      <c r="O465" s="180"/>
    </row>
    <row r="466" spans="1:15">
      <c r="A466" s="179"/>
      <c r="B466" s="180"/>
      <c r="C466" s="180"/>
      <c r="D466" s="180"/>
      <c r="E466" s="180"/>
      <c r="F466" s="180"/>
      <c r="G466" s="180"/>
      <c r="H466" s="180"/>
      <c r="I466" s="180"/>
      <c r="J466" s="180"/>
      <c r="K466" s="180"/>
      <c r="L466" s="180"/>
      <c r="M466" s="180"/>
      <c r="N466" s="180"/>
      <c r="O466" s="180"/>
    </row>
    <row r="467" spans="1:15">
      <c r="A467" s="179"/>
      <c r="B467" s="180"/>
      <c r="C467" s="180"/>
      <c r="D467" s="180"/>
      <c r="E467" s="180"/>
      <c r="F467" s="180"/>
      <c r="G467" s="180"/>
      <c r="H467" s="180"/>
      <c r="I467" s="180"/>
      <c r="J467" s="180"/>
      <c r="K467" s="180"/>
      <c r="L467" s="180"/>
      <c r="M467" s="180"/>
      <c r="N467" s="180"/>
      <c r="O467" s="180"/>
    </row>
    <row r="468" spans="1:15">
      <c r="A468" s="179"/>
      <c r="B468" s="180"/>
      <c r="C468" s="180"/>
      <c r="D468" s="180"/>
      <c r="E468" s="180"/>
      <c r="F468" s="180"/>
      <c r="G468" s="180"/>
      <c r="H468" s="180"/>
      <c r="I468" s="180"/>
      <c r="J468" s="180"/>
      <c r="K468" s="180"/>
      <c r="L468" s="180"/>
      <c r="M468" s="180"/>
      <c r="N468" s="180"/>
      <c r="O468" s="180"/>
    </row>
    <row r="469" spans="1:15">
      <c r="A469" s="179"/>
      <c r="B469" s="180"/>
      <c r="C469" s="180"/>
      <c r="D469" s="180"/>
      <c r="E469" s="180"/>
      <c r="F469" s="180"/>
      <c r="G469" s="180"/>
      <c r="H469" s="180"/>
      <c r="I469" s="180"/>
      <c r="J469" s="180"/>
      <c r="K469" s="180"/>
      <c r="L469" s="180"/>
      <c r="M469" s="180"/>
      <c r="N469" s="180"/>
      <c r="O469" s="180"/>
    </row>
    <row r="470" spans="1:15">
      <c r="A470" s="179"/>
      <c r="B470" s="180"/>
      <c r="C470" s="180"/>
      <c r="D470" s="180"/>
      <c r="E470" s="180"/>
      <c r="F470" s="180"/>
      <c r="G470" s="180"/>
      <c r="H470" s="180"/>
      <c r="I470" s="180"/>
      <c r="J470" s="180"/>
      <c r="K470" s="180"/>
      <c r="L470" s="180"/>
      <c r="M470" s="180"/>
      <c r="N470" s="180"/>
      <c r="O470" s="180"/>
    </row>
    <row r="471" spans="1:15">
      <c r="A471" s="179"/>
      <c r="B471" s="180"/>
      <c r="C471" s="180"/>
      <c r="D471" s="180"/>
      <c r="E471" s="180"/>
      <c r="F471" s="180"/>
      <c r="G471" s="180"/>
      <c r="H471" s="180"/>
      <c r="I471" s="180"/>
      <c r="J471" s="180"/>
      <c r="K471" s="180"/>
      <c r="L471" s="180"/>
      <c r="M471" s="180"/>
      <c r="N471" s="180"/>
      <c r="O471" s="180"/>
    </row>
    <row r="472" spans="1:15">
      <c r="A472" s="179"/>
      <c r="B472" s="180"/>
      <c r="C472" s="180"/>
      <c r="D472" s="180"/>
      <c r="E472" s="180"/>
      <c r="F472" s="180"/>
      <c r="G472" s="180"/>
      <c r="H472" s="180"/>
      <c r="I472" s="180"/>
      <c r="J472" s="180"/>
      <c r="K472" s="180"/>
      <c r="L472" s="180"/>
      <c r="M472" s="180"/>
      <c r="N472" s="180"/>
      <c r="O472" s="180"/>
    </row>
    <row r="473" spans="1:15">
      <c r="A473" s="179"/>
      <c r="B473" s="180"/>
      <c r="C473" s="180"/>
      <c r="D473" s="180"/>
      <c r="E473" s="180"/>
      <c r="F473" s="180"/>
      <c r="G473" s="180"/>
      <c r="H473" s="180"/>
      <c r="I473" s="180"/>
      <c r="J473" s="180"/>
      <c r="K473" s="180"/>
      <c r="L473" s="180"/>
      <c r="M473" s="180"/>
      <c r="N473" s="180"/>
      <c r="O473" s="180"/>
    </row>
    <row r="474" spans="1:15">
      <c r="A474" s="179"/>
      <c r="B474" s="180"/>
      <c r="C474" s="180"/>
      <c r="D474" s="180"/>
      <c r="E474" s="180"/>
      <c r="F474" s="180"/>
      <c r="G474" s="180"/>
      <c r="H474" s="180"/>
      <c r="I474" s="180"/>
      <c r="J474" s="180"/>
      <c r="K474" s="180"/>
      <c r="L474" s="180"/>
      <c r="M474" s="180"/>
      <c r="N474" s="180"/>
      <c r="O474" s="180"/>
    </row>
    <row r="475" spans="1:15">
      <c r="A475" s="179"/>
      <c r="B475" s="180"/>
      <c r="C475" s="180"/>
      <c r="D475" s="180"/>
      <c r="E475" s="180"/>
      <c r="F475" s="180"/>
      <c r="G475" s="180"/>
      <c r="H475" s="180"/>
      <c r="I475" s="180"/>
      <c r="J475" s="180"/>
      <c r="K475" s="180"/>
      <c r="L475" s="180"/>
      <c r="M475" s="180"/>
      <c r="N475" s="180"/>
      <c r="O475" s="180"/>
    </row>
    <row r="476" spans="1:15">
      <c r="A476" s="179"/>
      <c r="B476" s="180"/>
      <c r="C476" s="180"/>
      <c r="D476" s="180"/>
      <c r="E476" s="180"/>
      <c r="F476" s="180"/>
      <c r="G476" s="180"/>
      <c r="H476" s="180"/>
      <c r="I476" s="180"/>
      <c r="J476" s="180"/>
      <c r="K476" s="180"/>
      <c r="L476" s="180"/>
      <c r="M476" s="180"/>
      <c r="N476" s="180"/>
      <c r="O476" s="180"/>
    </row>
    <row r="477" spans="1:15">
      <c r="A477" s="179"/>
      <c r="B477" s="180"/>
      <c r="C477" s="180"/>
      <c r="D477" s="180"/>
      <c r="E477" s="180"/>
      <c r="F477" s="180"/>
      <c r="G477" s="180"/>
      <c r="H477" s="180"/>
      <c r="I477" s="180"/>
      <c r="J477" s="180"/>
      <c r="K477" s="180"/>
      <c r="L477" s="180"/>
      <c r="M477" s="180"/>
      <c r="N477" s="180"/>
      <c r="O477" s="180"/>
    </row>
    <row r="478" spans="1:15">
      <c r="A478" s="179"/>
      <c r="B478" s="180"/>
      <c r="C478" s="180"/>
      <c r="D478" s="180"/>
      <c r="E478" s="180"/>
      <c r="F478" s="180"/>
      <c r="G478" s="180"/>
      <c r="H478" s="180"/>
      <c r="I478" s="180"/>
      <c r="J478" s="180"/>
      <c r="K478" s="180"/>
      <c r="L478" s="180"/>
      <c r="M478" s="180"/>
      <c r="N478" s="180"/>
      <c r="O478" s="180"/>
    </row>
    <row r="479" spans="1:15">
      <c r="A479" s="179"/>
      <c r="B479" s="180"/>
      <c r="C479" s="180"/>
      <c r="D479" s="180"/>
      <c r="E479" s="180"/>
      <c r="F479" s="180"/>
      <c r="G479" s="180"/>
      <c r="H479" s="180"/>
      <c r="I479" s="180"/>
      <c r="J479" s="180"/>
      <c r="K479" s="180"/>
      <c r="L479" s="180"/>
      <c r="M479" s="180"/>
      <c r="N479" s="180"/>
      <c r="O479" s="180"/>
    </row>
    <row r="480" spans="1:15">
      <c r="A480" s="179"/>
      <c r="B480" s="180"/>
      <c r="C480" s="180"/>
      <c r="D480" s="180"/>
      <c r="E480" s="180"/>
      <c r="F480" s="180"/>
      <c r="G480" s="180"/>
      <c r="H480" s="180"/>
      <c r="I480" s="180"/>
      <c r="J480" s="180"/>
      <c r="K480" s="180"/>
      <c r="L480" s="180"/>
      <c r="M480" s="180"/>
      <c r="N480" s="180"/>
      <c r="O480" s="180"/>
    </row>
    <row r="481" spans="1:15">
      <c r="A481" s="179"/>
      <c r="B481" s="180"/>
      <c r="C481" s="180"/>
      <c r="D481" s="180"/>
      <c r="E481" s="180"/>
      <c r="F481" s="180"/>
      <c r="G481" s="180"/>
      <c r="H481" s="180"/>
      <c r="I481" s="180"/>
      <c r="J481" s="180"/>
      <c r="K481" s="180"/>
      <c r="L481" s="180"/>
      <c r="M481" s="180"/>
      <c r="N481" s="180"/>
      <c r="O481" s="180"/>
    </row>
    <row r="482" spans="1:15">
      <c r="A482" s="179"/>
      <c r="B482" s="180"/>
      <c r="C482" s="180"/>
      <c r="D482" s="180"/>
      <c r="E482" s="180"/>
      <c r="F482" s="180"/>
      <c r="G482" s="180"/>
      <c r="H482" s="180"/>
      <c r="I482" s="180"/>
      <c r="J482" s="180"/>
      <c r="K482" s="180"/>
      <c r="L482" s="180"/>
      <c r="M482" s="180"/>
      <c r="N482" s="180"/>
      <c r="O482" s="180"/>
    </row>
    <row r="483" spans="1:15">
      <c r="A483" s="179"/>
      <c r="B483" s="180"/>
      <c r="C483" s="180"/>
      <c r="D483" s="180"/>
      <c r="E483" s="180"/>
      <c r="F483" s="180"/>
      <c r="G483" s="180"/>
      <c r="H483" s="180"/>
      <c r="I483" s="180"/>
      <c r="J483" s="180"/>
      <c r="K483" s="180"/>
      <c r="L483" s="180"/>
      <c r="M483" s="180"/>
      <c r="N483" s="180"/>
      <c r="O483" s="180"/>
    </row>
    <row r="484" spans="1:15">
      <c r="A484" s="179"/>
      <c r="B484" s="180"/>
      <c r="C484" s="180"/>
      <c r="D484" s="180"/>
      <c r="E484" s="180"/>
      <c r="F484" s="180"/>
      <c r="G484" s="180"/>
      <c r="H484" s="180"/>
      <c r="I484" s="180"/>
      <c r="J484" s="180"/>
      <c r="K484" s="180"/>
      <c r="L484" s="180"/>
      <c r="M484" s="180"/>
      <c r="N484" s="180"/>
      <c r="O484" s="180"/>
    </row>
    <row r="485" spans="1:15">
      <c r="A485" s="179"/>
      <c r="B485" s="180"/>
      <c r="C485" s="180"/>
      <c r="D485" s="180"/>
      <c r="E485" s="180"/>
      <c r="F485" s="180"/>
      <c r="G485" s="180"/>
      <c r="H485" s="180"/>
      <c r="I485" s="180"/>
      <c r="J485" s="180"/>
      <c r="K485" s="180"/>
      <c r="L485" s="180"/>
      <c r="M485" s="180"/>
      <c r="N485" s="180"/>
      <c r="O485" s="180"/>
    </row>
    <row r="486" spans="1:15">
      <c r="A486" s="179"/>
      <c r="B486" s="180"/>
      <c r="C486" s="180"/>
      <c r="D486" s="180"/>
      <c r="E486" s="180"/>
      <c r="F486" s="180"/>
      <c r="G486" s="180"/>
      <c r="H486" s="180"/>
      <c r="I486" s="180"/>
      <c r="J486" s="180"/>
      <c r="K486" s="180"/>
      <c r="L486" s="180"/>
      <c r="M486" s="180"/>
      <c r="N486" s="180"/>
      <c r="O486" s="180"/>
    </row>
    <row r="487" spans="1:15">
      <c r="A487" s="179"/>
      <c r="B487" s="180"/>
      <c r="C487" s="180"/>
      <c r="D487" s="180"/>
      <c r="E487" s="180"/>
      <c r="F487" s="180"/>
      <c r="G487" s="180"/>
      <c r="H487" s="180"/>
      <c r="I487" s="180"/>
      <c r="J487" s="180"/>
      <c r="K487" s="180"/>
      <c r="L487" s="180"/>
      <c r="M487" s="180"/>
      <c r="N487" s="180"/>
      <c r="O487" s="180"/>
    </row>
    <row r="488" spans="1:15">
      <c r="A488" s="179"/>
      <c r="B488" s="180"/>
      <c r="C488" s="180"/>
      <c r="D488" s="180"/>
      <c r="E488" s="180"/>
      <c r="F488" s="180"/>
      <c r="G488" s="180"/>
      <c r="H488" s="180"/>
      <c r="I488" s="180"/>
      <c r="J488" s="180"/>
      <c r="K488" s="180"/>
      <c r="L488" s="180"/>
      <c r="M488" s="180"/>
      <c r="N488" s="180"/>
      <c r="O488" s="180"/>
    </row>
    <row r="489" spans="1:15">
      <c r="A489" s="179"/>
      <c r="B489" s="180"/>
      <c r="C489" s="180"/>
      <c r="D489" s="180"/>
      <c r="E489" s="180"/>
      <c r="F489" s="180"/>
      <c r="G489" s="180"/>
      <c r="H489" s="180"/>
      <c r="I489" s="180"/>
      <c r="J489" s="180"/>
      <c r="K489" s="180"/>
      <c r="L489" s="180"/>
      <c r="M489" s="180"/>
      <c r="N489" s="180"/>
      <c r="O489" s="180"/>
    </row>
    <row r="490" spans="1:15">
      <c r="A490" s="179"/>
      <c r="B490" s="180"/>
      <c r="C490" s="180"/>
      <c r="D490" s="180"/>
      <c r="E490" s="180"/>
      <c r="F490" s="180"/>
      <c r="G490" s="180"/>
      <c r="H490" s="180"/>
      <c r="I490" s="180"/>
      <c r="J490" s="180"/>
      <c r="K490" s="180"/>
      <c r="L490" s="180"/>
      <c r="M490" s="180"/>
      <c r="N490" s="180"/>
      <c r="O490" s="180"/>
    </row>
    <row r="491" spans="1:15">
      <c r="A491" s="179"/>
      <c r="B491" s="180"/>
      <c r="C491" s="180"/>
      <c r="D491" s="180"/>
      <c r="E491" s="180"/>
      <c r="F491" s="180"/>
      <c r="G491" s="180"/>
      <c r="H491" s="180"/>
      <c r="I491" s="180"/>
      <c r="J491" s="180"/>
      <c r="K491" s="180"/>
      <c r="L491" s="180"/>
      <c r="M491" s="180"/>
      <c r="N491" s="180"/>
      <c r="O491" s="180"/>
    </row>
    <row r="492" spans="1:15">
      <c r="A492" s="179"/>
      <c r="B492" s="180"/>
      <c r="C492" s="180"/>
      <c r="D492" s="180"/>
      <c r="E492" s="180"/>
      <c r="F492" s="180"/>
      <c r="G492" s="180"/>
      <c r="H492" s="180"/>
      <c r="I492" s="180"/>
      <c r="J492" s="180"/>
      <c r="K492" s="180"/>
      <c r="L492" s="180"/>
      <c r="M492" s="180"/>
      <c r="N492" s="180"/>
      <c r="O492" s="180"/>
    </row>
    <row r="493" spans="1:15">
      <c r="A493" s="179"/>
      <c r="B493" s="180"/>
      <c r="C493" s="180"/>
      <c r="D493" s="180"/>
      <c r="E493" s="180"/>
      <c r="F493" s="180"/>
      <c r="G493" s="180"/>
      <c r="H493" s="180"/>
      <c r="I493" s="180"/>
      <c r="J493" s="180"/>
      <c r="K493" s="180"/>
      <c r="L493" s="180"/>
      <c r="M493" s="180"/>
      <c r="N493" s="180"/>
      <c r="O493" s="180"/>
    </row>
    <row r="494" spans="1:15">
      <c r="A494" s="179"/>
      <c r="B494" s="180"/>
      <c r="C494" s="180"/>
      <c r="D494" s="180"/>
      <c r="E494" s="180"/>
      <c r="F494" s="180"/>
      <c r="G494" s="180"/>
      <c r="H494" s="180"/>
      <c r="I494" s="180"/>
      <c r="J494" s="180"/>
      <c r="K494" s="180"/>
      <c r="L494" s="180"/>
      <c r="M494" s="180"/>
      <c r="N494" s="180"/>
      <c r="O494" s="180"/>
    </row>
    <row r="495" spans="1:15">
      <c r="A495" s="179"/>
      <c r="B495" s="180"/>
      <c r="C495" s="180"/>
      <c r="D495" s="180"/>
      <c r="E495" s="180"/>
      <c r="F495" s="180"/>
      <c r="G495" s="180"/>
      <c r="H495" s="180"/>
      <c r="I495" s="180"/>
      <c r="J495" s="180"/>
      <c r="K495" s="180"/>
      <c r="L495" s="180"/>
      <c r="M495" s="180"/>
      <c r="N495" s="180"/>
      <c r="O495" s="180"/>
    </row>
    <row r="496" spans="1:15">
      <c r="A496" s="179"/>
      <c r="B496" s="180"/>
      <c r="C496" s="180"/>
      <c r="D496" s="180"/>
      <c r="E496" s="180"/>
      <c r="F496" s="180"/>
      <c r="G496" s="180"/>
      <c r="H496" s="180"/>
      <c r="I496" s="180"/>
      <c r="J496" s="180"/>
      <c r="K496" s="180"/>
      <c r="L496" s="180"/>
      <c r="M496" s="180"/>
      <c r="N496" s="180"/>
      <c r="O496" s="180"/>
    </row>
    <row r="497" spans="1:15">
      <c r="A497" s="179"/>
      <c r="B497" s="180"/>
      <c r="C497" s="180"/>
      <c r="D497" s="180"/>
      <c r="E497" s="180"/>
      <c r="F497" s="180"/>
      <c r="G497" s="180"/>
      <c r="H497" s="180"/>
      <c r="I497" s="180"/>
      <c r="J497" s="180"/>
      <c r="K497" s="180"/>
      <c r="L497" s="180"/>
      <c r="M497" s="180"/>
      <c r="N497" s="180"/>
      <c r="O497" s="180"/>
    </row>
    <row r="498" spans="1:15">
      <c r="A498" s="179"/>
      <c r="B498" s="180"/>
      <c r="C498" s="180"/>
      <c r="D498" s="180"/>
      <c r="E498" s="180"/>
      <c r="F498" s="180"/>
      <c r="G498" s="180"/>
      <c r="H498" s="180"/>
      <c r="I498" s="180"/>
      <c r="J498" s="180"/>
      <c r="K498" s="180"/>
      <c r="L498" s="180"/>
      <c r="M498" s="180"/>
      <c r="N498" s="180"/>
      <c r="O498" s="180"/>
    </row>
    <row r="499" spans="1:15">
      <c r="A499" s="179"/>
      <c r="B499" s="180"/>
      <c r="C499" s="180"/>
      <c r="D499" s="180"/>
      <c r="E499" s="180"/>
      <c r="F499" s="180"/>
      <c r="G499" s="180"/>
      <c r="H499" s="180"/>
      <c r="I499" s="180"/>
      <c r="J499" s="180"/>
      <c r="K499" s="180"/>
      <c r="L499" s="180"/>
      <c r="M499" s="180"/>
      <c r="N499" s="180"/>
      <c r="O499" s="180"/>
    </row>
    <row r="500" spans="1:15">
      <c r="A500" s="179"/>
      <c r="B500" s="180"/>
      <c r="C500" s="180"/>
      <c r="D500" s="180"/>
      <c r="E500" s="180"/>
      <c r="F500" s="180"/>
      <c r="G500" s="180"/>
      <c r="H500" s="180"/>
      <c r="I500" s="180"/>
      <c r="J500" s="180"/>
      <c r="K500" s="180"/>
      <c r="L500" s="180"/>
      <c r="M500" s="180"/>
      <c r="N500" s="180"/>
      <c r="O500" s="180"/>
    </row>
    <row r="501" spans="1:15">
      <c r="A501" s="179"/>
      <c r="B501" s="180"/>
      <c r="C501" s="180"/>
      <c r="D501" s="180"/>
      <c r="E501" s="180"/>
      <c r="F501" s="180"/>
      <c r="G501" s="180"/>
      <c r="H501" s="180"/>
      <c r="I501" s="180"/>
      <c r="J501" s="180"/>
      <c r="K501" s="180"/>
      <c r="L501" s="180"/>
      <c r="M501" s="180"/>
      <c r="N501" s="180"/>
      <c r="O501" s="180"/>
    </row>
    <row r="502" spans="1:15">
      <c r="A502" s="179"/>
      <c r="B502" s="180"/>
      <c r="C502" s="180"/>
      <c r="D502" s="180"/>
      <c r="E502" s="180"/>
      <c r="F502" s="180"/>
      <c r="G502" s="180"/>
      <c r="H502" s="180"/>
      <c r="I502" s="180"/>
      <c r="J502" s="180"/>
      <c r="K502" s="180"/>
      <c r="L502" s="180"/>
      <c r="M502" s="180"/>
      <c r="N502" s="180"/>
      <c r="O502" s="180"/>
    </row>
    <row r="503" spans="1:15">
      <c r="A503" s="179"/>
      <c r="B503" s="180"/>
      <c r="C503" s="180"/>
      <c r="D503" s="180"/>
      <c r="E503" s="180"/>
      <c r="F503" s="180"/>
      <c r="G503" s="180"/>
      <c r="H503" s="180"/>
      <c r="I503" s="180"/>
      <c r="J503" s="180"/>
      <c r="K503" s="180"/>
      <c r="L503" s="180"/>
      <c r="M503" s="180"/>
      <c r="N503" s="180"/>
      <c r="O503" s="180"/>
    </row>
    <row r="504" spans="1:15">
      <c r="A504" s="179"/>
      <c r="B504" s="180"/>
      <c r="C504" s="180"/>
      <c r="D504" s="180"/>
      <c r="E504" s="180"/>
      <c r="F504" s="180"/>
      <c r="G504" s="180"/>
      <c r="H504" s="180"/>
      <c r="I504" s="180"/>
      <c r="J504" s="180"/>
      <c r="K504" s="180"/>
      <c r="L504" s="180"/>
      <c r="M504" s="180"/>
      <c r="N504" s="180"/>
      <c r="O504" s="180"/>
    </row>
    <row r="505" spans="1:15">
      <c r="A505" s="179"/>
      <c r="B505" s="180"/>
      <c r="C505" s="180"/>
      <c r="D505" s="180"/>
      <c r="E505" s="180"/>
      <c r="F505" s="180"/>
      <c r="G505" s="180"/>
      <c r="H505" s="180"/>
      <c r="I505" s="180"/>
      <c r="J505" s="180"/>
      <c r="K505" s="180"/>
      <c r="L505" s="180"/>
      <c r="M505" s="180"/>
      <c r="N505" s="180"/>
      <c r="O505" s="180"/>
    </row>
    <row r="506" spans="1:15">
      <c r="A506" s="179"/>
      <c r="B506" s="180"/>
      <c r="C506" s="180"/>
      <c r="D506" s="180"/>
      <c r="E506" s="180"/>
      <c r="F506" s="180"/>
      <c r="G506" s="180"/>
      <c r="H506" s="180"/>
      <c r="I506" s="180"/>
      <c r="J506" s="180"/>
      <c r="K506" s="180"/>
      <c r="L506" s="180"/>
      <c r="M506" s="180"/>
      <c r="N506" s="180"/>
      <c r="O506" s="180"/>
    </row>
    <row r="507" spans="1:15">
      <c r="A507" s="179"/>
      <c r="B507" s="180"/>
      <c r="C507" s="180"/>
      <c r="D507" s="180"/>
      <c r="E507" s="180"/>
      <c r="F507" s="180"/>
      <c r="G507" s="180"/>
      <c r="H507" s="180"/>
      <c r="I507" s="180"/>
      <c r="J507" s="180"/>
      <c r="K507" s="180"/>
      <c r="L507" s="180"/>
      <c r="M507" s="180"/>
      <c r="N507" s="180"/>
      <c r="O507" s="180"/>
    </row>
    <row r="508" spans="1:15">
      <c r="A508" s="179"/>
      <c r="B508" s="180"/>
      <c r="C508" s="180"/>
      <c r="D508" s="180"/>
      <c r="E508" s="180"/>
      <c r="F508" s="180"/>
      <c r="G508" s="180"/>
      <c r="H508" s="180"/>
      <c r="I508" s="180"/>
      <c r="J508" s="180"/>
      <c r="K508" s="180"/>
      <c r="L508" s="180"/>
      <c r="M508" s="180"/>
      <c r="N508" s="180"/>
      <c r="O508" s="180"/>
    </row>
    <row r="509" spans="1:15">
      <c r="A509" s="179"/>
      <c r="B509" s="180"/>
      <c r="C509" s="180"/>
      <c r="D509" s="180"/>
      <c r="E509" s="180"/>
      <c r="F509" s="180"/>
      <c r="G509" s="180"/>
      <c r="H509" s="180"/>
      <c r="I509" s="180"/>
      <c r="J509" s="180"/>
      <c r="K509" s="180"/>
      <c r="L509" s="180"/>
      <c r="M509" s="180"/>
      <c r="N509" s="180"/>
      <c r="O509" s="180"/>
    </row>
    <row r="510" spans="1:15">
      <c r="A510" s="179"/>
      <c r="B510" s="180"/>
      <c r="C510" s="180"/>
      <c r="D510" s="180"/>
      <c r="E510" s="180"/>
      <c r="F510" s="180"/>
      <c r="G510" s="180"/>
      <c r="H510" s="180"/>
      <c r="I510" s="180"/>
      <c r="J510" s="180"/>
      <c r="K510" s="180"/>
      <c r="L510" s="180"/>
      <c r="M510" s="180"/>
      <c r="N510" s="180"/>
      <c r="O510" s="180"/>
    </row>
    <row r="511" spans="1:15">
      <c r="A511" s="179"/>
      <c r="B511" s="180"/>
      <c r="C511" s="180"/>
      <c r="D511" s="180"/>
      <c r="E511" s="180"/>
      <c r="F511" s="180"/>
      <c r="G511" s="180"/>
      <c r="H511" s="180"/>
      <c r="I511" s="180"/>
      <c r="J511" s="180"/>
      <c r="K511" s="180"/>
      <c r="L511" s="180"/>
      <c r="M511" s="180"/>
      <c r="N511" s="180"/>
      <c r="O511" s="180"/>
    </row>
    <row r="512" spans="1:15">
      <c r="A512" s="179"/>
      <c r="B512" s="180"/>
      <c r="C512" s="180"/>
      <c r="D512" s="180"/>
      <c r="E512" s="180"/>
      <c r="F512" s="180"/>
      <c r="G512" s="180"/>
      <c r="H512" s="180"/>
      <c r="I512" s="180"/>
      <c r="J512" s="180"/>
      <c r="K512" s="180"/>
      <c r="L512" s="180"/>
      <c r="M512" s="180"/>
      <c r="N512" s="180"/>
      <c r="O512" s="180"/>
    </row>
    <row r="513" spans="1:15">
      <c r="A513" s="179"/>
      <c r="B513" s="180"/>
      <c r="C513" s="180"/>
      <c r="D513" s="180"/>
      <c r="E513" s="180"/>
      <c r="F513" s="180"/>
      <c r="G513" s="180"/>
      <c r="H513" s="180"/>
      <c r="I513" s="180"/>
      <c r="J513" s="180"/>
      <c r="K513" s="180"/>
      <c r="L513" s="180"/>
      <c r="M513" s="180"/>
      <c r="N513" s="180"/>
      <c r="O513" s="180"/>
    </row>
    <row r="514" spans="1:15">
      <c r="A514" s="179"/>
      <c r="B514" s="180"/>
      <c r="C514" s="180"/>
      <c r="D514" s="180"/>
      <c r="E514" s="180"/>
      <c r="F514" s="180"/>
      <c r="G514" s="180"/>
      <c r="H514" s="180"/>
      <c r="I514" s="180"/>
      <c r="J514" s="180"/>
      <c r="K514" s="180"/>
      <c r="L514" s="180"/>
      <c r="M514" s="180"/>
      <c r="N514" s="180"/>
      <c r="O514" s="180"/>
    </row>
    <row r="515" spans="1:15">
      <c r="A515" s="179"/>
      <c r="B515" s="180"/>
      <c r="C515" s="180"/>
      <c r="D515" s="180"/>
      <c r="E515" s="180"/>
      <c r="F515" s="180"/>
      <c r="G515" s="180"/>
      <c r="H515" s="180"/>
      <c r="I515" s="180"/>
      <c r="J515" s="180"/>
      <c r="K515" s="180"/>
      <c r="L515" s="180"/>
      <c r="M515" s="180"/>
      <c r="N515" s="180"/>
      <c r="O515" s="180"/>
    </row>
    <row r="516" spans="1:15">
      <c r="A516" s="179"/>
      <c r="B516" s="180"/>
      <c r="C516" s="180"/>
      <c r="D516" s="180"/>
      <c r="E516" s="180"/>
      <c r="F516" s="180"/>
      <c r="G516" s="180"/>
      <c r="H516" s="180"/>
      <c r="I516" s="180"/>
      <c r="J516" s="180"/>
      <c r="K516" s="180"/>
      <c r="L516" s="180"/>
      <c r="M516" s="180"/>
      <c r="N516" s="180"/>
      <c r="O516" s="180"/>
    </row>
    <row r="517" spans="1:15">
      <c r="A517" s="179"/>
      <c r="B517" s="180"/>
      <c r="C517" s="180"/>
      <c r="D517" s="180"/>
      <c r="E517" s="180"/>
      <c r="F517" s="180"/>
      <c r="G517" s="180"/>
      <c r="H517" s="180"/>
      <c r="I517" s="180"/>
      <c r="J517" s="180"/>
      <c r="K517" s="180"/>
      <c r="L517" s="180"/>
      <c r="M517" s="180"/>
      <c r="N517" s="180"/>
      <c r="O517" s="180"/>
    </row>
    <row r="518" spans="1:15">
      <c r="A518" s="179"/>
      <c r="B518" s="180"/>
      <c r="C518" s="180"/>
      <c r="D518" s="180"/>
      <c r="E518" s="180"/>
      <c r="F518" s="180"/>
      <c r="G518" s="180"/>
      <c r="H518" s="180"/>
      <c r="I518" s="180"/>
      <c r="J518" s="180"/>
      <c r="K518" s="180"/>
      <c r="L518" s="180"/>
      <c r="M518" s="180"/>
      <c r="N518" s="180"/>
      <c r="O518" s="180"/>
    </row>
    <row r="519" spans="1:15">
      <c r="A519" s="179"/>
      <c r="B519" s="180"/>
      <c r="C519" s="180"/>
      <c r="D519" s="180"/>
      <c r="E519" s="180"/>
      <c r="F519" s="180"/>
      <c r="G519" s="180"/>
      <c r="H519" s="180"/>
      <c r="I519" s="180"/>
      <c r="J519" s="180"/>
      <c r="K519" s="180"/>
      <c r="L519" s="180"/>
      <c r="M519" s="180"/>
      <c r="N519" s="180"/>
      <c r="O519" s="180"/>
    </row>
    <row r="520" spans="1:15">
      <c r="A520" s="179"/>
      <c r="B520" s="180"/>
      <c r="C520" s="180"/>
      <c r="D520" s="180"/>
      <c r="E520" s="180"/>
      <c r="F520" s="180"/>
      <c r="G520" s="180"/>
      <c r="H520" s="180"/>
      <c r="I520" s="180"/>
      <c r="J520" s="180"/>
      <c r="K520" s="180"/>
      <c r="L520" s="180"/>
      <c r="M520" s="180"/>
      <c r="N520" s="180"/>
      <c r="O520" s="180"/>
    </row>
    <row r="521" spans="1:15">
      <c r="A521" s="179"/>
      <c r="B521" s="180"/>
      <c r="C521" s="180"/>
      <c r="D521" s="180"/>
      <c r="E521" s="180"/>
      <c r="F521" s="180"/>
      <c r="G521" s="180"/>
      <c r="H521" s="180"/>
      <c r="I521" s="180"/>
      <c r="J521" s="180"/>
      <c r="K521" s="180"/>
      <c r="L521" s="180"/>
      <c r="M521" s="180"/>
      <c r="N521" s="180"/>
      <c r="O521" s="180"/>
    </row>
    <row r="522" spans="1:15">
      <c r="A522" s="179"/>
      <c r="B522" s="180"/>
      <c r="C522" s="180"/>
      <c r="D522" s="180"/>
      <c r="E522" s="180"/>
      <c r="F522" s="180"/>
      <c r="G522" s="180"/>
      <c r="H522" s="180"/>
      <c r="I522" s="180"/>
      <c r="J522" s="180"/>
      <c r="K522" s="180"/>
      <c r="L522" s="180"/>
      <c r="M522" s="180"/>
      <c r="N522" s="180"/>
      <c r="O522" s="180"/>
    </row>
    <row r="523" spans="1:15">
      <c r="A523" s="179"/>
      <c r="B523" s="180"/>
      <c r="C523" s="180"/>
      <c r="D523" s="180"/>
      <c r="E523" s="180"/>
      <c r="F523" s="180"/>
      <c r="G523" s="180"/>
      <c r="H523" s="180"/>
      <c r="I523" s="180"/>
      <c r="J523" s="180"/>
      <c r="K523" s="180"/>
      <c r="L523" s="180"/>
      <c r="M523" s="180"/>
      <c r="N523" s="180"/>
      <c r="O523" s="180"/>
    </row>
    <row r="524" spans="1:15">
      <c r="A524" s="179"/>
      <c r="B524" s="180"/>
      <c r="C524" s="180"/>
      <c r="D524" s="180"/>
      <c r="E524" s="180"/>
      <c r="F524" s="180"/>
      <c r="G524" s="180"/>
      <c r="H524" s="180"/>
      <c r="I524" s="180"/>
      <c r="J524" s="180"/>
      <c r="K524" s="180"/>
      <c r="L524" s="180"/>
      <c r="M524" s="180"/>
      <c r="N524" s="180"/>
      <c r="O524" s="180"/>
    </row>
    <row r="525" spans="1:15">
      <c r="A525" s="179"/>
      <c r="B525" s="180"/>
      <c r="C525" s="180"/>
      <c r="D525" s="180"/>
      <c r="E525" s="180"/>
      <c r="F525" s="180"/>
      <c r="G525" s="180"/>
      <c r="H525" s="180"/>
      <c r="I525" s="180"/>
      <c r="J525" s="180"/>
      <c r="K525" s="180"/>
      <c r="L525" s="180"/>
      <c r="M525" s="180"/>
      <c r="N525" s="180"/>
      <c r="O525" s="180"/>
    </row>
    <row r="526" spans="1:15">
      <c r="A526" s="179"/>
      <c r="B526" s="180"/>
      <c r="C526" s="180"/>
      <c r="D526" s="180"/>
      <c r="E526" s="180"/>
      <c r="F526" s="180"/>
      <c r="G526" s="180"/>
      <c r="H526" s="180"/>
      <c r="I526" s="180"/>
      <c r="J526" s="180"/>
      <c r="K526" s="180"/>
      <c r="L526" s="180"/>
      <c r="M526" s="180"/>
      <c r="N526" s="180"/>
      <c r="O526" s="180"/>
    </row>
    <row r="527" spans="1:15">
      <c r="A527" s="179"/>
      <c r="B527" s="180"/>
      <c r="C527" s="180"/>
      <c r="D527" s="180"/>
      <c r="E527" s="180"/>
      <c r="F527" s="180"/>
      <c r="G527" s="180"/>
      <c r="H527" s="180"/>
      <c r="I527" s="180"/>
      <c r="J527" s="180"/>
      <c r="K527" s="180"/>
      <c r="L527" s="180"/>
      <c r="M527" s="180"/>
      <c r="N527" s="180"/>
      <c r="O527" s="180"/>
    </row>
    <row r="528" spans="1:15">
      <c r="A528" s="179"/>
      <c r="B528" s="180"/>
      <c r="C528" s="180"/>
      <c r="D528" s="180"/>
      <c r="E528" s="180"/>
      <c r="F528" s="180"/>
      <c r="G528" s="180"/>
      <c r="H528" s="180"/>
      <c r="I528" s="180"/>
      <c r="J528" s="180"/>
      <c r="K528" s="180"/>
      <c r="L528" s="180"/>
      <c r="M528" s="180"/>
      <c r="N528" s="180"/>
      <c r="O528" s="180"/>
    </row>
    <row r="529" spans="1:15">
      <c r="A529" s="179"/>
      <c r="B529" s="180"/>
      <c r="C529" s="180"/>
      <c r="D529" s="180"/>
      <c r="E529" s="180"/>
      <c r="F529" s="180"/>
      <c r="G529" s="180"/>
      <c r="H529" s="180"/>
      <c r="I529" s="180"/>
      <c r="J529" s="180"/>
      <c r="K529" s="180"/>
      <c r="L529" s="180"/>
      <c r="M529" s="180"/>
      <c r="N529" s="180"/>
      <c r="O529" s="180"/>
    </row>
    <row r="530" spans="1:15">
      <c r="A530" s="179"/>
      <c r="B530" s="180"/>
      <c r="C530" s="180"/>
      <c r="D530" s="180"/>
      <c r="E530" s="180"/>
      <c r="F530" s="180"/>
      <c r="G530" s="180"/>
      <c r="H530" s="180"/>
      <c r="I530" s="180"/>
      <c r="J530" s="180"/>
      <c r="K530" s="180"/>
      <c r="L530" s="180"/>
      <c r="M530" s="180"/>
      <c r="N530" s="180"/>
      <c r="O530" s="180"/>
    </row>
    <row r="531" spans="1:15">
      <c r="A531" s="179"/>
      <c r="B531" s="180"/>
      <c r="C531" s="180"/>
      <c r="D531" s="180"/>
      <c r="E531" s="180"/>
      <c r="F531" s="180"/>
      <c r="G531" s="180"/>
      <c r="H531" s="180"/>
      <c r="I531" s="180"/>
      <c r="J531" s="180"/>
      <c r="K531" s="180"/>
      <c r="L531" s="180"/>
      <c r="M531" s="180"/>
      <c r="N531" s="180"/>
      <c r="O531" s="180"/>
    </row>
    <row r="532" spans="1:15">
      <c r="A532" s="179"/>
      <c r="B532" s="180"/>
      <c r="C532" s="180"/>
      <c r="D532" s="180"/>
      <c r="E532" s="180"/>
      <c r="F532" s="180"/>
      <c r="G532" s="180"/>
      <c r="H532" s="180"/>
      <c r="I532" s="180"/>
      <c r="J532" s="180"/>
      <c r="K532" s="180"/>
      <c r="L532" s="180"/>
      <c r="M532" s="180"/>
      <c r="N532" s="180"/>
      <c r="O532" s="180"/>
    </row>
    <row r="533" spans="1:15">
      <c r="A533" s="179"/>
      <c r="B533" s="180"/>
      <c r="C533" s="180"/>
      <c r="D533" s="180"/>
      <c r="E533" s="180"/>
      <c r="F533" s="180"/>
      <c r="G533" s="180"/>
      <c r="H533" s="180"/>
      <c r="I533" s="180"/>
      <c r="J533" s="180"/>
      <c r="K533" s="180"/>
      <c r="L533" s="180"/>
      <c r="M533" s="180"/>
      <c r="N533" s="180"/>
      <c r="O533" s="180"/>
    </row>
    <row r="534" spans="1:15">
      <c r="A534" s="179"/>
      <c r="B534" s="180"/>
      <c r="C534" s="180"/>
      <c r="D534" s="180"/>
      <c r="E534" s="180"/>
      <c r="F534" s="180"/>
      <c r="G534" s="180"/>
      <c r="H534" s="180"/>
      <c r="I534" s="180"/>
      <c r="J534" s="180"/>
      <c r="K534" s="180"/>
      <c r="L534" s="180"/>
      <c r="M534" s="180"/>
      <c r="N534" s="180"/>
      <c r="O534" s="180"/>
    </row>
    <row r="535" spans="1:15">
      <c r="A535" s="179"/>
      <c r="B535" s="180"/>
      <c r="C535" s="180"/>
      <c r="D535" s="180"/>
      <c r="E535" s="180"/>
      <c r="F535" s="180"/>
      <c r="G535" s="180"/>
      <c r="H535" s="180"/>
      <c r="I535" s="180"/>
      <c r="J535" s="180"/>
      <c r="K535" s="180"/>
      <c r="L535" s="180"/>
      <c r="M535" s="180"/>
      <c r="N535" s="180"/>
      <c r="O535" s="180"/>
    </row>
    <row r="536" spans="1:15">
      <c r="A536" s="179"/>
      <c r="B536" s="180"/>
      <c r="C536" s="180"/>
      <c r="D536" s="180"/>
      <c r="E536" s="180"/>
      <c r="F536" s="180"/>
      <c r="G536" s="180"/>
      <c r="H536" s="180"/>
      <c r="I536" s="180"/>
      <c r="J536" s="180"/>
      <c r="K536" s="180"/>
      <c r="L536" s="180"/>
      <c r="M536" s="180"/>
      <c r="N536" s="180"/>
      <c r="O536" s="180"/>
    </row>
    <row r="537" spans="1:15">
      <c r="A537" s="179"/>
      <c r="B537" s="180"/>
      <c r="C537" s="180"/>
      <c r="D537" s="180"/>
      <c r="E537" s="180"/>
      <c r="F537" s="180"/>
      <c r="G537" s="180"/>
      <c r="H537" s="180"/>
      <c r="I537" s="180"/>
      <c r="J537" s="180"/>
      <c r="K537" s="180"/>
      <c r="L537" s="180"/>
      <c r="M537" s="180"/>
      <c r="N537" s="180"/>
      <c r="O537" s="180"/>
    </row>
    <row r="538" spans="1:15">
      <c r="A538" s="179"/>
      <c r="B538" s="180"/>
      <c r="C538" s="180"/>
      <c r="D538" s="180"/>
      <c r="E538" s="180"/>
      <c r="F538" s="180"/>
      <c r="G538" s="180"/>
      <c r="H538" s="180"/>
      <c r="I538" s="180"/>
      <c r="J538" s="180"/>
      <c r="K538" s="180"/>
      <c r="L538" s="180"/>
      <c r="M538" s="180"/>
      <c r="N538" s="180"/>
      <c r="O538" s="180"/>
    </row>
    <row r="539" spans="1:15">
      <c r="A539" s="179"/>
      <c r="B539" s="180"/>
      <c r="C539" s="180"/>
      <c r="D539" s="180"/>
      <c r="E539" s="180"/>
      <c r="F539" s="180"/>
      <c r="G539" s="180"/>
      <c r="H539" s="180"/>
      <c r="I539" s="180"/>
      <c r="J539" s="180"/>
      <c r="K539" s="180"/>
      <c r="L539" s="180"/>
      <c r="M539" s="180"/>
      <c r="N539" s="180"/>
      <c r="O539" s="180"/>
    </row>
    <row r="540" spans="1:15">
      <c r="A540" s="179"/>
      <c r="B540" s="180"/>
      <c r="C540" s="180"/>
      <c r="D540" s="180"/>
      <c r="E540" s="180"/>
      <c r="F540" s="180"/>
      <c r="G540" s="180"/>
      <c r="H540" s="180"/>
      <c r="I540" s="180"/>
      <c r="J540" s="180"/>
      <c r="K540" s="180"/>
      <c r="L540" s="180"/>
      <c r="M540" s="180"/>
      <c r="N540" s="180"/>
      <c r="O540" s="180"/>
    </row>
    <row r="541" spans="1:15">
      <c r="A541" s="179"/>
      <c r="B541" s="180"/>
      <c r="C541" s="180"/>
      <c r="D541" s="180"/>
      <c r="E541" s="180"/>
      <c r="F541" s="180"/>
      <c r="G541" s="180"/>
      <c r="H541" s="180"/>
      <c r="I541" s="180"/>
      <c r="J541" s="180"/>
      <c r="K541" s="180"/>
      <c r="L541" s="180"/>
      <c r="M541" s="180"/>
      <c r="N541" s="180"/>
      <c r="O541" s="180"/>
    </row>
    <row r="542" spans="1:15">
      <c r="A542" s="179"/>
      <c r="B542" s="180"/>
      <c r="C542" s="180"/>
      <c r="D542" s="180"/>
      <c r="E542" s="180"/>
      <c r="F542" s="180"/>
      <c r="G542" s="180"/>
      <c r="H542" s="180"/>
      <c r="I542" s="180"/>
      <c r="J542" s="180"/>
      <c r="K542" s="180"/>
      <c r="L542" s="180"/>
      <c r="M542" s="180"/>
      <c r="N542" s="180"/>
      <c r="O542" s="180"/>
    </row>
    <row r="543" spans="1:15">
      <c r="A543" s="179"/>
      <c r="B543" s="180"/>
      <c r="C543" s="180"/>
      <c r="D543" s="180"/>
      <c r="E543" s="180"/>
      <c r="F543" s="180"/>
      <c r="G543" s="180"/>
      <c r="H543" s="180"/>
      <c r="I543" s="180"/>
      <c r="J543" s="180"/>
      <c r="K543" s="180"/>
      <c r="L543" s="180"/>
      <c r="M543" s="180"/>
      <c r="N543" s="180"/>
      <c r="O543" s="180"/>
    </row>
    <row r="544" spans="1:15">
      <c r="A544" s="179"/>
      <c r="B544" s="180"/>
      <c r="C544" s="180"/>
      <c r="D544" s="180"/>
      <c r="E544" s="180"/>
      <c r="F544" s="180"/>
      <c r="G544" s="180"/>
      <c r="H544" s="180"/>
      <c r="I544" s="180"/>
      <c r="J544" s="180"/>
      <c r="K544" s="180"/>
      <c r="L544" s="180"/>
      <c r="M544" s="180"/>
      <c r="N544" s="180"/>
      <c r="O544" s="180"/>
    </row>
    <row r="545" spans="1:15">
      <c r="A545" s="179"/>
      <c r="B545" s="180"/>
      <c r="C545" s="180"/>
      <c r="D545" s="180"/>
      <c r="E545" s="180"/>
      <c r="F545" s="180"/>
      <c r="G545" s="180"/>
      <c r="H545" s="180"/>
      <c r="I545" s="180"/>
      <c r="J545" s="180"/>
      <c r="K545" s="180"/>
      <c r="L545" s="180"/>
      <c r="M545" s="180"/>
      <c r="N545" s="180"/>
      <c r="O545" s="180"/>
    </row>
    <row r="546" spans="1:15">
      <c r="A546" s="179"/>
      <c r="B546" s="180"/>
      <c r="C546" s="180"/>
      <c r="D546" s="180"/>
      <c r="E546" s="180"/>
      <c r="F546" s="180"/>
      <c r="G546" s="180"/>
      <c r="H546" s="180"/>
      <c r="I546" s="180"/>
      <c r="J546" s="180"/>
      <c r="K546" s="180"/>
      <c r="L546" s="180"/>
      <c r="M546" s="180"/>
      <c r="N546" s="180"/>
      <c r="O546" s="180"/>
    </row>
    <row r="547" spans="1:15">
      <c r="A547" s="179"/>
      <c r="B547" s="180"/>
      <c r="C547" s="180"/>
      <c r="D547" s="180"/>
      <c r="E547" s="180"/>
      <c r="F547" s="180"/>
      <c r="G547" s="180"/>
      <c r="H547" s="180"/>
      <c r="I547" s="180"/>
      <c r="J547" s="180"/>
      <c r="K547" s="180"/>
      <c r="L547" s="180"/>
      <c r="M547" s="180"/>
      <c r="N547" s="180"/>
      <c r="O547" s="180"/>
    </row>
    <row r="548" spans="1:15">
      <c r="A548" s="179"/>
      <c r="B548" s="180"/>
      <c r="C548" s="180"/>
      <c r="D548" s="180"/>
      <c r="E548" s="180"/>
      <c r="F548" s="180"/>
      <c r="G548" s="180"/>
      <c r="H548" s="180"/>
      <c r="I548" s="180"/>
      <c r="J548" s="180"/>
      <c r="K548" s="180"/>
      <c r="L548" s="180"/>
      <c r="M548" s="180"/>
      <c r="N548" s="180"/>
      <c r="O548" s="180"/>
    </row>
    <row r="549" spans="1:15">
      <c r="A549" s="179"/>
      <c r="B549" s="180"/>
      <c r="C549" s="180"/>
      <c r="D549" s="180"/>
      <c r="E549" s="180"/>
      <c r="F549" s="180"/>
      <c r="G549" s="180"/>
      <c r="H549" s="180"/>
      <c r="I549" s="180"/>
      <c r="J549" s="180"/>
      <c r="K549" s="180"/>
      <c r="L549" s="180"/>
      <c r="M549" s="180"/>
      <c r="N549" s="180"/>
      <c r="O549" s="180"/>
    </row>
    <row r="550" spans="1:15">
      <c r="A550" s="179"/>
      <c r="B550" s="180"/>
      <c r="C550" s="180"/>
      <c r="D550" s="180"/>
      <c r="E550" s="180"/>
      <c r="F550" s="180"/>
      <c r="G550" s="180"/>
      <c r="H550" s="180"/>
      <c r="I550" s="180"/>
      <c r="J550" s="180"/>
      <c r="K550" s="180"/>
      <c r="L550" s="180"/>
      <c r="M550" s="180"/>
      <c r="N550" s="180"/>
      <c r="O550" s="180"/>
    </row>
    <row r="551" spans="1:15">
      <c r="A551" s="179"/>
      <c r="B551" s="180"/>
      <c r="C551" s="180"/>
      <c r="D551" s="180"/>
      <c r="E551" s="180"/>
      <c r="F551" s="180"/>
      <c r="G551" s="180"/>
      <c r="H551" s="180"/>
      <c r="I551" s="180"/>
      <c r="J551" s="180"/>
      <c r="K551" s="180"/>
      <c r="L551" s="180"/>
      <c r="M551" s="180"/>
      <c r="N551" s="180"/>
      <c r="O551" s="180"/>
    </row>
    <row r="552" spans="1:15">
      <c r="A552" s="179"/>
      <c r="B552" s="180"/>
      <c r="C552" s="180"/>
      <c r="D552" s="180"/>
      <c r="E552" s="180"/>
      <c r="F552" s="180"/>
      <c r="G552" s="180"/>
      <c r="H552" s="180"/>
      <c r="I552" s="180"/>
      <c r="J552" s="180"/>
      <c r="K552" s="180"/>
      <c r="L552" s="180"/>
      <c r="M552" s="180"/>
      <c r="N552" s="180"/>
      <c r="O552" s="180"/>
    </row>
    <row r="553" spans="1:15">
      <c r="A553" s="179"/>
      <c r="B553" s="180"/>
      <c r="C553" s="180"/>
      <c r="D553" s="180"/>
      <c r="E553" s="180"/>
      <c r="F553" s="180"/>
      <c r="G553" s="180"/>
      <c r="H553" s="180"/>
      <c r="I553" s="180"/>
      <c r="J553" s="180"/>
      <c r="K553" s="180"/>
      <c r="L553" s="180"/>
      <c r="M553" s="180"/>
      <c r="N553" s="180"/>
      <c r="O553" s="180"/>
    </row>
    <row r="554" spans="1:15">
      <c r="A554" s="179"/>
      <c r="B554" s="180"/>
      <c r="C554" s="180"/>
      <c r="D554" s="180"/>
      <c r="E554" s="180"/>
      <c r="F554" s="180"/>
      <c r="G554" s="180"/>
      <c r="H554" s="180"/>
      <c r="I554" s="180"/>
      <c r="J554" s="180"/>
      <c r="K554" s="180"/>
      <c r="L554" s="180"/>
      <c r="M554" s="180"/>
      <c r="N554" s="180"/>
      <c r="O554" s="180"/>
    </row>
    <row r="555" spans="1:15">
      <c r="A555" s="179"/>
      <c r="B555" s="180"/>
      <c r="C555" s="180"/>
      <c r="D555" s="180"/>
      <c r="E555" s="180"/>
      <c r="F555" s="180"/>
      <c r="G555" s="180"/>
      <c r="H555" s="180"/>
      <c r="I555" s="180"/>
      <c r="J555" s="180"/>
      <c r="K555" s="180"/>
      <c r="L555" s="180"/>
      <c r="M555" s="180"/>
      <c r="N555" s="180"/>
      <c r="O555" s="180"/>
    </row>
    <row r="556" spans="1:15">
      <c r="A556" s="179"/>
      <c r="B556" s="180"/>
      <c r="C556" s="180"/>
      <c r="D556" s="180"/>
      <c r="E556" s="180"/>
      <c r="F556" s="180"/>
      <c r="G556" s="180"/>
      <c r="H556" s="180"/>
      <c r="I556" s="180"/>
      <c r="J556" s="180"/>
      <c r="K556" s="180"/>
      <c r="L556" s="180"/>
      <c r="M556" s="180"/>
      <c r="N556" s="180"/>
      <c r="O556" s="180"/>
    </row>
    <row r="557" spans="1:15">
      <c r="A557" s="179"/>
      <c r="B557" s="180"/>
      <c r="C557" s="180"/>
      <c r="D557" s="180"/>
      <c r="E557" s="180"/>
      <c r="F557" s="180"/>
      <c r="G557" s="180"/>
      <c r="H557" s="180"/>
      <c r="I557" s="180"/>
      <c r="J557" s="180"/>
      <c r="K557" s="180"/>
      <c r="L557" s="180"/>
      <c r="M557" s="180"/>
      <c r="N557" s="180"/>
      <c r="O557" s="180"/>
    </row>
    <row r="558" spans="1:15">
      <c r="A558" s="179"/>
      <c r="B558" s="180"/>
      <c r="C558" s="180"/>
      <c r="D558" s="180"/>
      <c r="E558" s="180"/>
      <c r="F558" s="180"/>
      <c r="G558" s="180"/>
      <c r="H558" s="180"/>
      <c r="I558" s="180"/>
      <c r="J558" s="180"/>
      <c r="K558" s="180"/>
      <c r="L558" s="180"/>
      <c r="M558" s="180"/>
      <c r="N558" s="180"/>
      <c r="O558" s="180"/>
    </row>
    <row r="559" spans="1:15">
      <c r="A559" s="179"/>
      <c r="B559" s="180"/>
      <c r="C559" s="180"/>
      <c r="D559" s="180"/>
      <c r="E559" s="180"/>
      <c r="F559" s="180"/>
      <c r="G559" s="180"/>
      <c r="H559" s="180"/>
      <c r="I559" s="180"/>
      <c r="J559" s="180"/>
      <c r="K559" s="180"/>
      <c r="L559" s="180"/>
      <c r="M559" s="180"/>
      <c r="N559" s="180"/>
      <c r="O559" s="180"/>
    </row>
    <row r="560" spans="1:15">
      <c r="A560" s="179"/>
      <c r="B560" s="180"/>
      <c r="C560" s="180"/>
      <c r="D560" s="180"/>
      <c r="E560" s="180"/>
      <c r="F560" s="180"/>
      <c r="G560" s="180"/>
      <c r="H560" s="180"/>
      <c r="I560" s="180"/>
      <c r="J560" s="180"/>
      <c r="K560" s="180"/>
      <c r="L560" s="180"/>
      <c r="M560" s="180"/>
      <c r="N560" s="180"/>
      <c r="O560" s="180"/>
    </row>
    <row r="561" spans="1:15">
      <c r="A561" s="179"/>
      <c r="B561" s="180"/>
      <c r="C561" s="180"/>
      <c r="D561" s="180"/>
      <c r="E561" s="180"/>
      <c r="F561" s="180"/>
      <c r="G561" s="180"/>
      <c r="H561" s="180"/>
      <c r="I561" s="180"/>
      <c r="J561" s="180"/>
      <c r="K561" s="180"/>
      <c r="L561" s="180"/>
      <c r="M561" s="180"/>
      <c r="N561" s="180"/>
      <c r="O561" s="180"/>
    </row>
    <row r="562" spans="1:15">
      <c r="A562" s="179"/>
      <c r="B562" s="180"/>
      <c r="C562" s="180"/>
      <c r="D562" s="180"/>
      <c r="E562" s="180"/>
      <c r="F562" s="180"/>
      <c r="G562" s="180"/>
      <c r="H562" s="180"/>
      <c r="I562" s="180"/>
      <c r="J562" s="180"/>
      <c r="K562" s="180"/>
      <c r="L562" s="180"/>
      <c r="M562" s="180"/>
      <c r="N562" s="180"/>
      <c r="O562" s="180"/>
    </row>
    <row r="563" spans="1:15">
      <c r="A563" s="179"/>
      <c r="B563" s="180"/>
      <c r="C563" s="180"/>
      <c r="D563" s="180"/>
      <c r="E563" s="180"/>
      <c r="F563" s="180"/>
      <c r="G563" s="180"/>
      <c r="H563" s="180"/>
      <c r="I563" s="180"/>
      <c r="J563" s="180"/>
      <c r="K563" s="180"/>
      <c r="L563" s="180"/>
      <c r="M563" s="180"/>
      <c r="N563" s="180"/>
      <c r="O563" s="180"/>
    </row>
    <row r="564" spans="1:15">
      <c r="A564" s="179"/>
      <c r="B564" s="180"/>
      <c r="C564" s="180"/>
      <c r="D564" s="180"/>
      <c r="E564" s="180"/>
      <c r="F564" s="180"/>
      <c r="G564" s="180"/>
      <c r="H564" s="180"/>
      <c r="I564" s="180"/>
      <c r="J564" s="180"/>
      <c r="K564" s="180"/>
      <c r="L564" s="180"/>
      <c r="M564" s="180"/>
      <c r="N564" s="180"/>
      <c r="O564" s="180"/>
    </row>
    <row r="565" spans="1:15">
      <c r="A565" s="179"/>
      <c r="B565" s="180"/>
      <c r="C565" s="180"/>
      <c r="D565" s="180"/>
      <c r="E565" s="180"/>
      <c r="F565" s="180"/>
      <c r="G565" s="180"/>
      <c r="H565" s="180"/>
      <c r="I565" s="180"/>
      <c r="J565" s="180"/>
      <c r="K565" s="180"/>
      <c r="L565" s="180"/>
      <c r="M565" s="180"/>
      <c r="N565" s="180"/>
      <c r="O565" s="180"/>
    </row>
    <row r="566" spans="1:15">
      <c r="A566" s="179"/>
      <c r="B566" s="180"/>
      <c r="C566" s="180"/>
      <c r="D566" s="180"/>
      <c r="E566" s="180"/>
      <c r="F566" s="180"/>
      <c r="G566" s="180"/>
      <c r="H566" s="180"/>
      <c r="I566" s="180"/>
      <c r="J566" s="180"/>
      <c r="K566" s="180"/>
      <c r="L566" s="180"/>
      <c r="M566" s="180"/>
      <c r="N566" s="180"/>
      <c r="O566" s="180"/>
    </row>
    <row r="567" spans="1:15">
      <c r="A567" s="179"/>
      <c r="B567" s="180"/>
      <c r="C567" s="180"/>
      <c r="D567" s="180"/>
      <c r="E567" s="180"/>
      <c r="F567" s="180"/>
      <c r="G567" s="180"/>
      <c r="H567" s="180"/>
      <c r="I567" s="180"/>
      <c r="J567" s="180"/>
      <c r="K567" s="180"/>
      <c r="L567" s="180"/>
      <c r="M567" s="180"/>
      <c r="N567" s="180"/>
      <c r="O567" s="180"/>
    </row>
    <row r="568" spans="1:15">
      <c r="A568" s="179"/>
      <c r="B568" s="180"/>
      <c r="C568" s="180"/>
      <c r="D568" s="180"/>
      <c r="E568" s="180"/>
      <c r="F568" s="180"/>
      <c r="G568" s="180"/>
      <c r="H568" s="180"/>
      <c r="I568" s="180"/>
      <c r="J568" s="180"/>
      <c r="K568" s="180"/>
      <c r="L568" s="180"/>
      <c r="M568" s="180"/>
      <c r="N568" s="180"/>
      <c r="O568" s="180"/>
    </row>
    <row r="569" spans="1:15">
      <c r="A569" s="179"/>
      <c r="B569" s="180"/>
      <c r="C569" s="180"/>
      <c r="D569" s="180"/>
      <c r="E569" s="180"/>
      <c r="F569" s="180"/>
      <c r="G569" s="180"/>
      <c r="H569" s="180"/>
      <c r="I569" s="180"/>
      <c r="J569" s="180"/>
      <c r="K569" s="180"/>
      <c r="L569" s="180"/>
      <c r="M569" s="180"/>
      <c r="N569" s="180"/>
      <c r="O569" s="180"/>
    </row>
    <row r="570" spans="1:15">
      <c r="A570" s="179"/>
      <c r="B570" s="180"/>
      <c r="C570" s="180"/>
      <c r="D570" s="180"/>
      <c r="E570" s="180"/>
      <c r="F570" s="180"/>
      <c r="G570" s="180"/>
      <c r="H570" s="180"/>
      <c r="I570" s="180"/>
      <c r="J570" s="180"/>
      <c r="K570" s="180"/>
      <c r="L570" s="180"/>
      <c r="M570" s="180"/>
      <c r="N570" s="180"/>
      <c r="O570" s="180"/>
    </row>
    <row r="571" spans="1:15">
      <c r="A571" s="179"/>
      <c r="B571" s="180"/>
      <c r="C571" s="180"/>
      <c r="D571" s="180"/>
      <c r="E571" s="180"/>
      <c r="F571" s="180"/>
      <c r="G571" s="180"/>
      <c r="H571" s="180"/>
      <c r="I571" s="180"/>
      <c r="J571" s="180"/>
      <c r="K571" s="180"/>
      <c r="L571" s="180"/>
      <c r="M571" s="180"/>
      <c r="N571" s="180"/>
      <c r="O571" s="180"/>
    </row>
    <row r="572" spans="1:15">
      <c r="A572" s="179"/>
      <c r="B572" s="180"/>
      <c r="C572" s="180"/>
      <c r="D572" s="180"/>
      <c r="E572" s="180"/>
      <c r="F572" s="180"/>
      <c r="G572" s="180"/>
      <c r="H572" s="180"/>
      <c r="I572" s="180"/>
      <c r="J572" s="180"/>
      <c r="K572" s="180"/>
      <c r="L572" s="180"/>
      <c r="M572" s="180"/>
      <c r="N572" s="180"/>
      <c r="O572" s="180"/>
    </row>
    <row r="573" spans="1:15">
      <c r="A573" s="179"/>
      <c r="B573" s="180"/>
      <c r="C573" s="180"/>
      <c r="D573" s="180"/>
      <c r="E573" s="180"/>
      <c r="F573" s="180"/>
      <c r="G573" s="180"/>
      <c r="H573" s="180"/>
      <c r="I573" s="180"/>
      <c r="J573" s="180"/>
      <c r="K573" s="180"/>
      <c r="L573" s="180"/>
      <c r="M573" s="180"/>
      <c r="N573" s="180"/>
      <c r="O573" s="180"/>
    </row>
    <row r="574" spans="1:15">
      <c r="A574" s="179"/>
      <c r="B574" s="180"/>
      <c r="C574" s="180"/>
      <c r="D574" s="180"/>
      <c r="E574" s="180"/>
      <c r="F574" s="180"/>
      <c r="G574" s="180"/>
      <c r="H574" s="180"/>
      <c r="I574" s="180"/>
      <c r="J574" s="180"/>
      <c r="K574" s="180"/>
      <c r="L574" s="180"/>
      <c r="M574" s="180"/>
      <c r="N574" s="180"/>
      <c r="O574" s="180"/>
    </row>
    <row r="575" spans="1:15">
      <c r="A575" s="179"/>
      <c r="B575" s="180"/>
      <c r="C575" s="180"/>
      <c r="D575" s="180"/>
      <c r="E575" s="180"/>
      <c r="F575" s="180"/>
      <c r="G575" s="180"/>
      <c r="H575" s="180"/>
      <c r="I575" s="180"/>
      <c r="J575" s="180"/>
      <c r="K575" s="180"/>
      <c r="L575" s="180"/>
      <c r="M575" s="180"/>
      <c r="N575" s="180"/>
      <c r="O575" s="180"/>
    </row>
    <row r="576" spans="1:15">
      <c r="A576" s="179"/>
      <c r="B576" s="180"/>
      <c r="C576" s="180"/>
      <c r="D576" s="180"/>
      <c r="E576" s="180"/>
      <c r="F576" s="180"/>
      <c r="G576" s="180"/>
      <c r="H576" s="180"/>
      <c r="I576" s="180"/>
      <c r="J576" s="180"/>
      <c r="K576" s="180"/>
      <c r="L576" s="180"/>
      <c r="M576" s="180"/>
      <c r="N576" s="180"/>
      <c r="O576" s="180"/>
    </row>
    <row r="577" spans="1:15">
      <c r="A577" s="179"/>
      <c r="B577" s="180"/>
      <c r="C577" s="180"/>
      <c r="D577" s="180"/>
      <c r="E577" s="180"/>
      <c r="F577" s="180"/>
      <c r="G577" s="180"/>
      <c r="H577" s="180"/>
      <c r="I577" s="180"/>
      <c r="J577" s="180"/>
      <c r="K577" s="180"/>
      <c r="L577" s="180"/>
      <c r="M577" s="180"/>
      <c r="N577" s="180"/>
      <c r="O577" s="180"/>
    </row>
    <row r="578" spans="1:15">
      <c r="A578" s="179"/>
      <c r="B578" s="180"/>
      <c r="C578" s="180"/>
      <c r="D578" s="180"/>
      <c r="E578" s="180"/>
      <c r="F578" s="180"/>
      <c r="G578" s="180"/>
      <c r="H578" s="180"/>
      <c r="I578" s="180"/>
      <c r="J578" s="180"/>
      <c r="K578" s="180"/>
      <c r="L578" s="180"/>
      <c r="M578" s="180"/>
      <c r="N578" s="180"/>
      <c r="O578" s="180"/>
    </row>
    <row r="579" spans="1:15">
      <c r="A579" s="179"/>
      <c r="B579" s="180"/>
      <c r="C579" s="180"/>
      <c r="D579" s="180"/>
      <c r="E579" s="180"/>
      <c r="F579" s="180"/>
      <c r="G579" s="180"/>
      <c r="H579" s="180"/>
      <c r="I579" s="180"/>
      <c r="J579" s="180"/>
      <c r="K579" s="180"/>
      <c r="L579" s="180"/>
      <c r="M579" s="180"/>
      <c r="N579" s="180"/>
      <c r="O579" s="180"/>
    </row>
    <row r="580" spans="1:15">
      <c r="A580" s="179"/>
      <c r="B580" s="180"/>
      <c r="C580" s="180"/>
      <c r="D580" s="180"/>
      <c r="E580" s="180"/>
      <c r="F580" s="180"/>
      <c r="G580" s="180"/>
      <c r="H580" s="180"/>
      <c r="I580" s="180"/>
      <c r="J580" s="180"/>
      <c r="K580" s="180"/>
      <c r="L580" s="180"/>
      <c r="M580" s="180"/>
      <c r="N580" s="180"/>
      <c r="O580" s="180"/>
    </row>
    <row r="581" spans="1:15">
      <c r="A581" s="179"/>
      <c r="B581" s="180"/>
      <c r="C581" s="180"/>
      <c r="D581" s="180"/>
      <c r="E581" s="180"/>
      <c r="F581" s="180"/>
      <c r="G581" s="180"/>
      <c r="H581" s="180"/>
      <c r="I581" s="180"/>
      <c r="J581" s="180"/>
      <c r="K581" s="180"/>
      <c r="L581" s="180"/>
      <c r="M581" s="180"/>
      <c r="N581" s="180"/>
      <c r="O581" s="180"/>
    </row>
    <row r="582" spans="1:15">
      <c r="A582" s="179"/>
      <c r="B582" s="180"/>
      <c r="C582" s="180"/>
      <c r="D582" s="180"/>
      <c r="E582" s="180"/>
      <c r="F582" s="180"/>
      <c r="G582" s="180"/>
      <c r="H582" s="180"/>
      <c r="I582" s="180"/>
      <c r="J582" s="180"/>
      <c r="K582" s="180"/>
      <c r="L582" s="180"/>
      <c r="M582" s="180"/>
      <c r="N582" s="180"/>
      <c r="O582" s="180"/>
    </row>
    <row r="583" spans="1:15">
      <c r="A583" s="179"/>
      <c r="B583" s="180"/>
      <c r="C583" s="180"/>
      <c r="D583" s="180"/>
      <c r="E583" s="180"/>
      <c r="F583" s="180"/>
      <c r="G583" s="180"/>
      <c r="H583" s="180"/>
      <c r="I583" s="180"/>
      <c r="J583" s="180"/>
      <c r="K583" s="180"/>
      <c r="L583" s="180"/>
      <c r="M583" s="180"/>
      <c r="N583" s="180"/>
      <c r="O583" s="180"/>
    </row>
    <row r="584" spans="1:15">
      <c r="A584" s="179"/>
      <c r="B584" s="180"/>
      <c r="C584" s="180"/>
      <c r="D584" s="180"/>
      <c r="E584" s="180"/>
      <c r="F584" s="180"/>
      <c r="G584" s="180"/>
      <c r="H584" s="180"/>
      <c r="I584" s="180"/>
      <c r="J584" s="180"/>
      <c r="K584" s="180"/>
      <c r="L584" s="180"/>
      <c r="M584" s="180"/>
      <c r="N584" s="180"/>
      <c r="O584" s="180"/>
    </row>
    <row r="585" spans="1:15">
      <c r="A585" s="179"/>
      <c r="B585" s="180"/>
      <c r="C585" s="180"/>
      <c r="D585" s="180"/>
      <c r="E585" s="180"/>
      <c r="F585" s="180"/>
      <c r="G585" s="180"/>
      <c r="H585" s="180"/>
      <c r="I585" s="180"/>
      <c r="J585" s="180"/>
      <c r="K585" s="180"/>
      <c r="L585" s="180"/>
      <c r="M585" s="180"/>
      <c r="N585" s="180"/>
      <c r="O585" s="180"/>
    </row>
    <row r="586" spans="1:15">
      <c r="A586" s="179"/>
      <c r="B586" s="180"/>
      <c r="C586" s="180"/>
      <c r="D586" s="180"/>
      <c r="E586" s="180"/>
      <c r="F586" s="180"/>
      <c r="G586" s="180"/>
      <c r="H586" s="180"/>
      <c r="I586" s="180"/>
      <c r="J586" s="180"/>
      <c r="K586" s="180"/>
      <c r="L586" s="180"/>
      <c r="M586" s="180"/>
      <c r="N586" s="180"/>
      <c r="O586" s="180"/>
    </row>
    <row r="587" spans="1:15">
      <c r="A587" s="179"/>
      <c r="B587" s="180"/>
      <c r="C587" s="180"/>
      <c r="D587" s="180"/>
      <c r="E587" s="180"/>
      <c r="F587" s="180"/>
      <c r="G587" s="180"/>
      <c r="H587" s="180"/>
      <c r="I587" s="180"/>
      <c r="J587" s="180"/>
      <c r="K587" s="180"/>
      <c r="L587" s="180"/>
      <c r="M587" s="180"/>
      <c r="N587" s="180"/>
      <c r="O587" s="180"/>
    </row>
    <row r="588" spans="1:15">
      <c r="A588" s="179"/>
      <c r="B588" s="180"/>
      <c r="C588" s="180"/>
      <c r="D588" s="180"/>
      <c r="E588" s="180"/>
      <c r="F588" s="180"/>
      <c r="G588" s="180"/>
      <c r="H588" s="180"/>
      <c r="I588" s="180"/>
      <c r="J588" s="180"/>
      <c r="K588" s="180"/>
      <c r="L588" s="180"/>
      <c r="M588" s="180"/>
      <c r="N588" s="180"/>
      <c r="O588" s="180"/>
    </row>
    <row r="589" spans="1:15">
      <c r="A589" s="179"/>
      <c r="B589" s="180"/>
      <c r="C589" s="180"/>
      <c r="D589" s="180"/>
      <c r="E589" s="180"/>
      <c r="F589" s="180"/>
      <c r="G589" s="180"/>
      <c r="H589" s="180"/>
      <c r="I589" s="180"/>
      <c r="J589" s="180"/>
      <c r="K589" s="180"/>
      <c r="L589" s="180"/>
      <c r="M589" s="180"/>
      <c r="N589" s="180"/>
      <c r="O589" s="180"/>
    </row>
    <row r="590" spans="1:15">
      <c r="A590" s="179"/>
      <c r="B590" s="180"/>
      <c r="C590" s="180"/>
      <c r="D590" s="180"/>
      <c r="E590" s="180"/>
      <c r="F590" s="180"/>
      <c r="G590" s="180"/>
      <c r="H590" s="180"/>
      <c r="I590" s="180"/>
      <c r="J590" s="180"/>
      <c r="K590" s="180"/>
      <c r="L590" s="180"/>
      <c r="M590" s="180"/>
      <c r="N590" s="180"/>
      <c r="O590" s="180"/>
    </row>
    <row r="591" spans="1:15">
      <c r="A591" s="179"/>
      <c r="B591" s="180"/>
      <c r="C591" s="180"/>
      <c r="D591" s="180"/>
      <c r="E591" s="180"/>
      <c r="F591" s="180"/>
      <c r="G591" s="180"/>
      <c r="H591" s="180"/>
      <c r="I591" s="180"/>
      <c r="J591" s="180"/>
      <c r="K591" s="180"/>
      <c r="L591" s="180"/>
      <c r="M591" s="180"/>
      <c r="N591" s="180"/>
      <c r="O591" s="180"/>
    </row>
    <row r="592" spans="1:15">
      <c r="A592" s="179"/>
      <c r="B592" s="180"/>
      <c r="C592" s="180"/>
      <c r="D592" s="180"/>
      <c r="E592" s="180"/>
      <c r="F592" s="180"/>
      <c r="G592" s="180"/>
      <c r="H592" s="180"/>
      <c r="I592" s="180"/>
      <c r="J592" s="180"/>
      <c r="K592" s="180"/>
      <c r="L592" s="180"/>
      <c r="M592" s="180"/>
      <c r="N592" s="180"/>
      <c r="O592" s="180"/>
    </row>
    <row r="593" spans="1:15">
      <c r="A593" s="179"/>
      <c r="B593" s="180"/>
      <c r="C593" s="180"/>
      <c r="D593" s="180"/>
      <c r="E593" s="180"/>
      <c r="F593" s="180"/>
      <c r="G593" s="180"/>
      <c r="H593" s="180"/>
      <c r="I593" s="180"/>
      <c r="J593" s="180"/>
      <c r="K593" s="180"/>
      <c r="L593" s="180"/>
      <c r="M593" s="180"/>
      <c r="N593" s="180"/>
      <c r="O593" s="180"/>
    </row>
    <row r="594" spans="1:15">
      <c r="A594" s="179"/>
      <c r="B594" s="180"/>
      <c r="C594" s="180"/>
      <c r="D594" s="180"/>
      <c r="E594" s="180"/>
      <c r="F594" s="180"/>
      <c r="G594" s="180"/>
      <c r="H594" s="180"/>
      <c r="I594" s="180"/>
      <c r="J594" s="180"/>
      <c r="K594" s="180"/>
      <c r="L594" s="180"/>
      <c r="M594" s="180"/>
      <c r="N594" s="180"/>
      <c r="O594" s="180"/>
    </row>
    <row r="595" spans="1:15">
      <c r="A595" s="179"/>
      <c r="B595" s="180"/>
      <c r="C595" s="180"/>
      <c r="D595" s="180"/>
      <c r="E595" s="180"/>
      <c r="F595" s="180"/>
      <c r="G595" s="180"/>
      <c r="H595" s="180"/>
      <c r="I595" s="180"/>
      <c r="J595" s="180"/>
      <c r="K595" s="180"/>
      <c r="L595" s="180"/>
      <c r="M595" s="180"/>
      <c r="N595" s="180"/>
      <c r="O595" s="180"/>
    </row>
    <row r="596" spans="1:15">
      <c r="A596" s="179"/>
      <c r="B596" s="180"/>
      <c r="C596" s="180"/>
      <c r="D596" s="180"/>
      <c r="E596" s="180"/>
      <c r="F596" s="180"/>
      <c r="G596" s="180"/>
      <c r="H596" s="180"/>
      <c r="I596" s="180"/>
      <c r="J596" s="180"/>
      <c r="K596" s="180"/>
      <c r="L596" s="180"/>
      <c r="M596" s="180"/>
      <c r="N596" s="180"/>
      <c r="O596" s="180"/>
    </row>
    <row r="597" spans="1:15">
      <c r="A597" s="179"/>
      <c r="B597" s="180"/>
      <c r="C597" s="180"/>
      <c r="D597" s="180"/>
      <c r="E597" s="180"/>
      <c r="F597" s="180"/>
      <c r="G597" s="180"/>
      <c r="H597" s="180"/>
      <c r="I597" s="180"/>
      <c r="J597" s="180"/>
      <c r="K597" s="180"/>
      <c r="L597" s="180"/>
      <c r="M597" s="180"/>
      <c r="N597" s="180"/>
      <c r="O597" s="180"/>
    </row>
    <row r="598" spans="1:15">
      <c r="A598" s="179"/>
      <c r="B598" s="180"/>
      <c r="C598" s="180"/>
      <c r="D598" s="180"/>
      <c r="E598" s="180"/>
      <c r="F598" s="180"/>
      <c r="G598" s="180"/>
      <c r="H598" s="180"/>
      <c r="I598" s="180"/>
      <c r="J598" s="180"/>
      <c r="K598" s="180"/>
      <c r="L598" s="180"/>
      <c r="M598" s="180"/>
      <c r="N598" s="180"/>
      <c r="O598" s="180"/>
    </row>
    <row r="599" spans="1:15">
      <c r="A599" s="179"/>
      <c r="B599" s="180"/>
      <c r="C599" s="180"/>
      <c r="D599" s="180"/>
      <c r="E599" s="180"/>
      <c r="F599" s="180"/>
      <c r="G599" s="180"/>
      <c r="H599" s="180"/>
      <c r="I599" s="180"/>
      <c r="J599" s="180"/>
      <c r="K599" s="180"/>
      <c r="L599" s="180"/>
      <c r="M599" s="180"/>
      <c r="N599" s="180"/>
      <c r="O599" s="180"/>
    </row>
    <row r="600" spans="1:15">
      <c r="A600" s="179"/>
      <c r="B600" s="180"/>
      <c r="C600" s="180"/>
      <c r="D600" s="180"/>
      <c r="E600" s="180"/>
      <c r="F600" s="180"/>
      <c r="G600" s="180"/>
      <c r="H600" s="180"/>
      <c r="I600" s="180"/>
      <c r="J600" s="180"/>
      <c r="K600" s="180"/>
      <c r="L600" s="180"/>
      <c r="M600" s="180"/>
      <c r="N600" s="180"/>
      <c r="O600" s="180"/>
    </row>
    <row r="601" spans="1:15">
      <c r="A601" s="179"/>
      <c r="B601" s="180"/>
      <c r="C601" s="180"/>
      <c r="D601" s="180"/>
      <c r="E601" s="180"/>
      <c r="F601" s="180"/>
      <c r="G601" s="180"/>
      <c r="H601" s="180"/>
      <c r="I601" s="180"/>
      <c r="J601" s="180"/>
      <c r="K601" s="180"/>
      <c r="L601" s="180"/>
      <c r="M601" s="180"/>
      <c r="N601" s="180"/>
      <c r="O601" s="180"/>
    </row>
    <row r="602" spans="1:15">
      <c r="A602" s="179"/>
      <c r="B602" s="180"/>
      <c r="C602" s="180"/>
      <c r="D602" s="180"/>
      <c r="E602" s="180"/>
      <c r="F602" s="180"/>
      <c r="G602" s="180"/>
      <c r="H602" s="180"/>
      <c r="I602" s="180"/>
      <c r="J602" s="180"/>
      <c r="K602" s="180"/>
      <c r="L602" s="180"/>
      <c r="M602" s="180"/>
      <c r="N602" s="180"/>
      <c r="O602" s="180"/>
    </row>
    <row r="603" spans="1:15">
      <c r="A603" s="179"/>
      <c r="B603" s="180"/>
      <c r="C603" s="180"/>
      <c r="D603" s="180"/>
      <c r="E603" s="180"/>
      <c r="F603" s="180"/>
      <c r="G603" s="180"/>
      <c r="H603" s="180"/>
      <c r="I603" s="180"/>
      <c r="J603" s="180"/>
      <c r="K603" s="180"/>
      <c r="L603" s="180"/>
      <c r="M603" s="180"/>
      <c r="N603" s="180"/>
      <c r="O603" s="180"/>
    </row>
    <row r="604" spans="1:15">
      <c r="A604" s="179"/>
      <c r="B604" s="180"/>
      <c r="C604" s="180"/>
      <c r="D604" s="180"/>
      <c r="E604" s="180"/>
      <c r="F604" s="180"/>
      <c r="G604" s="180"/>
      <c r="H604" s="180"/>
      <c r="I604" s="180"/>
      <c r="J604" s="180"/>
      <c r="K604" s="180"/>
      <c r="L604" s="180"/>
      <c r="M604" s="180"/>
      <c r="N604" s="180"/>
      <c r="O604" s="180"/>
    </row>
    <row r="605" spans="1:15">
      <c r="A605" s="179"/>
      <c r="B605" s="180"/>
      <c r="C605" s="180"/>
      <c r="D605" s="180"/>
      <c r="E605" s="180"/>
      <c r="F605" s="180"/>
      <c r="G605" s="180"/>
      <c r="H605" s="180"/>
      <c r="I605" s="180"/>
      <c r="J605" s="180"/>
      <c r="K605" s="180"/>
      <c r="L605" s="180"/>
      <c r="M605" s="180"/>
      <c r="N605" s="180"/>
      <c r="O605" s="180"/>
    </row>
    <row r="606" spans="1:15">
      <c r="A606" s="179"/>
      <c r="B606" s="180"/>
      <c r="C606" s="180"/>
      <c r="D606" s="180"/>
      <c r="E606" s="180"/>
      <c r="F606" s="180"/>
      <c r="G606" s="180"/>
      <c r="H606" s="180"/>
      <c r="I606" s="180"/>
      <c r="J606" s="180"/>
      <c r="K606" s="180"/>
      <c r="L606" s="180"/>
      <c r="M606" s="180"/>
      <c r="N606" s="180"/>
      <c r="O606" s="180"/>
    </row>
    <row r="607" spans="1:15">
      <c r="A607" s="179"/>
      <c r="B607" s="180"/>
      <c r="C607" s="180"/>
      <c r="D607" s="180"/>
      <c r="E607" s="180"/>
      <c r="F607" s="180"/>
      <c r="G607" s="180"/>
      <c r="H607" s="180"/>
      <c r="I607" s="180"/>
      <c r="J607" s="180"/>
      <c r="K607" s="180"/>
      <c r="L607" s="180"/>
      <c r="M607" s="180"/>
      <c r="N607" s="180"/>
      <c r="O607" s="180"/>
    </row>
    <row r="608" spans="1:15">
      <c r="A608" s="179"/>
      <c r="B608" s="180"/>
      <c r="C608" s="180"/>
      <c r="D608" s="180"/>
      <c r="E608" s="180"/>
      <c r="F608" s="180"/>
      <c r="G608" s="180"/>
      <c r="H608" s="180"/>
      <c r="I608" s="180"/>
      <c r="J608" s="180"/>
      <c r="K608" s="180"/>
      <c r="L608" s="180"/>
      <c r="M608" s="180"/>
      <c r="N608" s="180"/>
      <c r="O608" s="180"/>
    </row>
    <row r="609" spans="1:15">
      <c r="A609" s="179"/>
      <c r="B609" s="180"/>
      <c r="C609" s="180"/>
      <c r="D609" s="180"/>
      <c r="E609" s="180"/>
      <c r="F609" s="180"/>
      <c r="G609" s="180"/>
      <c r="H609" s="180"/>
      <c r="I609" s="180"/>
      <c r="J609" s="180"/>
      <c r="K609" s="180"/>
      <c r="L609" s="180"/>
      <c r="M609" s="180"/>
      <c r="N609" s="180"/>
      <c r="O609" s="180"/>
    </row>
    <row r="610" spans="1:15">
      <c r="A610" s="179"/>
      <c r="B610" s="180"/>
      <c r="C610" s="180"/>
      <c r="D610" s="180"/>
      <c r="E610" s="180"/>
      <c r="F610" s="180"/>
      <c r="G610" s="180"/>
      <c r="H610" s="180"/>
      <c r="I610" s="180"/>
      <c r="J610" s="180"/>
      <c r="K610" s="180"/>
      <c r="L610" s="180"/>
      <c r="M610" s="180"/>
      <c r="N610" s="180"/>
      <c r="O610" s="180"/>
    </row>
    <row r="611" spans="1:15">
      <c r="A611" s="179"/>
      <c r="B611" s="180"/>
      <c r="C611" s="180"/>
      <c r="D611" s="180"/>
      <c r="E611" s="180"/>
      <c r="F611" s="180"/>
      <c r="G611" s="180"/>
      <c r="H611" s="180"/>
      <c r="I611" s="180"/>
      <c r="J611" s="180"/>
      <c r="K611" s="180"/>
      <c r="L611" s="180"/>
      <c r="M611" s="180"/>
      <c r="N611" s="180"/>
      <c r="O611" s="180"/>
    </row>
    <row r="612" spans="1:15">
      <c r="A612" s="179"/>
      <c r="B612" s="180"/>
      <c r="C612" s="180"/>
      <c r="D612" s="180"/>
      <c r="E612" s="180"/>
      <c r="F612" s="180"/>
      <c r="G612" s="180"/>
      <c r="H612" s="180"/>
      <c r="I612" s="180"/>
      <c r="J612" s="180"/>
      <c r="K612" s="180"/>
      <c r="L612" s="180"/>
      <c r="M612" s="180"/>
      <c r="N612" s="180"/>
      <c r="O612" s="180"/>
    </row>
    <row r="613" spans="1:15">
      <c r="A613" s="179"/>
      <c r="B613" s="180"/>
      <c r="C613" s="180"/>
      <c r="D613" s="180"/>
      <c r="E613" s="180"/>
      <c r="F613" s="180"/>
      <c r="G613" s="180"/>
      <c r="H613" s="180"/>
      <c r="I613" s="180"/>
      <c r="J613" s="180"/>
      <c r="K613" s="180"/>
      <c r="L613" s="180"/>
      <c r="M613" s="180"/>
      <c r="N613" s="180"/>
      <c r="O613" s="180"/>
    </row>
    <row r="614" spans="1:15">
      <c r="A614" s="179"/>
      <c r="B614" s="180"/>
      <c r="C614" s="180"/>
      <c r="D614" s="180"/>
      <c r="E614" s="180"/>
      <c r="F614" s="180"/>
      <c r="G614" s="180"/>
      <c r="H614" s="180"/>
      <c r="I614" s="180"/>
      <c r="J614" s="180"/>
      <c r="K614" s="180"/>
      <c r="L614" s="180"/>
      <c r="M614" s="180"/>
      <c r="N614" s="180"/>
      <c r="O614" s="180"/>
    </row>
    <row r="615" spans="1:15">
      <c r="A615" s="179"/>
      <c r="B615" s="180"/>
      <c r="C615" s="180"/>
      <c r="D615" s="180"/>
      <c r="E615" s="180"/>
      <c r="F615" s="180"/>
      <c r="G615" s="180"/>
      <c r="H615" s="180"/>
      <c r="I615" s="180"/>
      <c r="J615" s="180"/>
      <c r="K615" s="180"/>
      <c r="L615" s="180"/>
      <c r="M615" s="180"/>
      <c r="N615" s="180"/>
      <c r="O615" s="180"/>
    </row>
    <row r="616" spans="1:15">
      <c r="A616" s="179"/>
      <c r="B616" s="180"/>
      <c r="C616" s="180"/>
      <c r="D616" s="180"/>
      <c r="E616" s="180"/>
      <c r="F616" s="180"/>
      <c r="G616" s="180"/>
      <c r="H616" s="180"/>
      <c r="I616" s="180"/>
      <c r="J616" s="180"/>
      <c r="K616" s="180"/>
      <c r="L616" s="180"/>
      <c r="M616" s="180"/>
      <c r="N616" s="180"/>
      <c r="O616" s="180"/>
    </row>
    <row r="617" spans="1:15">
      <c r="A617" s="179"/>
      <c r="B617" s="180"/>
      <c r="C617" s="180"/>
      <c r="D617" s="180"/>
      <c r="E617" s="180"/>
      <c r="F617" s="180"/>
      <c r="G617" s="180"/>
      <c r="H617" s="180"/>
      <c r="I617" s="180"/>
      <c r="J617" s="180"/>
      <c r="K617" s="180"/>
      <c r="L617" s="180"/>
      <c r="M617" s="180"/>
      <c r="N617" s="180"/>
      <c r="O617" s="180"/>
    </row>
    <row r="618" spans="1:15">
      <c r="A618" s="179"/>
      <c r="B618" s="180"/>
      <c r="C618" s="180"/>
      <c r="D618" s="180"/>
      <c r="E618" s="180"/>
      <c r="F618" s="180"/>
      <c r="G618" s="180"/>
      <c r="H618" s="180"/>
      <c r="I618" s="180"/>
      <c r="J618" s="180"/>
      <c r="K618" s="180"/>
      <c r="L618" s="180"/>
      <c r="M618" s="180"/>
      <c r="N618" s="180"/>
      <c r="O618" s="180"/>
    </row>
    <row r="619" spans="1:15">
      <c r="A619" s="179"/>
      <c r="B619" s="180"/>
      <c r="C619" s="180"/>
      <c r="D619" s="180"/>
      <c r="E619" s="180"/>
      <c r="F619" s="180"/>
      <c r="G619" s="180"/>
      <c r="H619" s="180"/>
      <c r="I619" s="180"/>
      <c r="J619" s="180"/>
      <c r="K619" s="180"/>
      <c r="L619" s="180"/>
      <c r="M619" s="180"/>
      <c r="N619" s="180"/>
      <c r="O619" s="180"/>
    </row>
    <row r="620" spans="1:15">
      <c r="A620" s="179"/>
      <c r="B620" s="180"/>
      <c r="C620" s="180"/>
      <c r="D620" s="180"/>
      <c r="E620" s="180"/>
      <c r="F620" s="180"/>
      <c r="G620" s="180"/>
      <c r="H620" s="180"/>
      <c r="I620" s="180"/>
      <c r="J620" s="180"/>
      <c r="K620" s="180"/>
      <c r="L620" s="180"/>
      <c r="M620" s="180"/>
      <c r="N620" s="180"/>
      <c r="O620" s="180"/>
    </row>
    <row r="621" spans="1:15">
      <c r="A621" s="179"/>
      <c r="B621" s="180"/>
      <c r="C621" s="180"/>
      <c r="D621" s="180"/>
      <c r="E621" s="180"/>
      <c r="F621" s="180"/>
      <c r="G621" s="180"/>
      <c r="H621" s="180"/>
      <c r="I621" s="180"/>
      <c r="J621" s="180"/>
      <c r="K621" s="180"/>
      <c r="L621" s="180"/>
      <c r="M621" s="180"/>
      <c r="N621" s="180"/>
      <c r="O621" s="180"/>
    </row>
    <row r="622" spans="1:15">
      <c r="A622" s="179"/>
      <c r="B622" s="180"/>
      <c r="C622" s="180"/>
      <c r="D622" s="180"/>
      <c r="E622" s="180"/>
      <c r="F622" s="180"/>
      <c r="G622" s="180"/>
      <c r="H622" s="180"/>
      <c r="I622" s="180"/>
      <c r="J622" s="180"/>
      <c r="K622" s="180"/>
      <c r="L622" s="180"/>
      <c r="M622" s="180"/>
      <c r="N622" s="180"/>
      <c r="O622" s="180"/>
    </row>
    <row r="623" spans="1:15">
      <c r="A623" s="179"/>
      <c r="B623" s="180"/>
      <c r="C623" s="180"/>
      <c r="D623" s="180"/>
      <c r="E623" s="180"/>
      <c r="F623" s="180"/>
      <c r="G623" s="180"/>
      <c r="H623" s="180"/>
      <c r="I623" s="180"/>
      <c r="J623" s="180"/>
      <c r="K623" s="180"/>
      <c r="L623" s="180"/>
      <c r="M623" s="180"/>
      <c r="N623" s="180"/>
      <c r="O623" s="180"/>
    </row>
    <row r="624" spans="1:15">
      <c r="A624" s="179"/>
      <c r="B624" s="180"/>
      <c r="C624" s="180"/>
      <c r="D624" s="180"/>
      <c r="E624" s="180"/>
      <c r="F624" s="180"/>
      <c r="G624" s="180"/>
      <c r="H624" s="180"/>
      <c r="I624" s="180"/>
      <c r="J624" s="180"/>
      <c r="K624" s="180"/>
      <c r="L624" s="180"/>
      <c r="M624" s="180"/>
      <c r="N624" s="180"/>
      <c r="O624" s="180"/>
    </row>
    <row r="625" spans="1:15">
      <c r="A625" s="179"/>
      <c r="B625" s="180"/>
      <c r="C625" s="180"/>
      <c r="D625" s="180"/>
      <c r="E625" s="180"/>
      <c r="F625" s="180"/>
      <c r="G625" s="180"/>
      <c r="H625" s="180"/>
      <c r="I625" s="180"/>
      <c r="J625" s="180"/>
      <c r="K625" s="180"/>
      <c r="L625" s="180"/>
      <c r="M625" s="180"/>
      <c r="N625" s="180"/>
      <c r="O625" s="180"/>
    </row>
    <row r="626" spans="1:15">
      <c r="A626" s="179"/>
      <c r="B626" s="180"/>
      <c r="C626" s="180"/>
      <c r="D626" s="180"/>
      <c r="E626" s="180"/>
      <c r="F626" s="180"/>
      <c r="G626" s="180"/>
      <c r="H626" s="180"/>
      <c r="I626" s="180"/>
      <c r="J626" s="180"/>
      <c r="K626" s="180"/>
      <c r="L626" s="180"/>
      <c r="M626" s="180"/>
      <c r="N626" s="180"/>
      <c r="O626" s="180"/>
    </row>
    <row r="627" spans="1:15">
      <c r="A627" s="179"/>
      <c r="B627" s="180"/>
      <c r="C627" s="180"/>
      <c r="D627" s="180"/>
      <c r="E627" s="180"/>
      <c r="F627" s="180"/>
      <c r="G627" s="180"/>
      <c r="H627" s="180"/>
      <c r="I627" s="180"/>
      <c r="J627" s="180"/>
      <c r="K627" s="180"/>
      <c r="L627" s="180"/>
      <c r="M627" s="180"/>
      <c r="N627" s="180"/>
      <c r="O627" s="180"/>
    </row>
    <row r="628" spans="1:15">
      <c r="A628" s="179"/>
      <c r="B628" s="180"/>
      <c r="C628" s="180"/>
      <c r="D628" s="180"/>
      <c r="E628" s="180"/>
      <c r="F628" s="180"/>
      <c r="G628" s="180"/>
      <c r="H628" s="180"/>
      <c r="I628" s="180"/>
      <c r="J628" s="180"/>
      <c r="K628" s="180"/>
      <c r="L628" s="180"/>
      <c r="M628" s="180"/>
      <c r="N628" s="180"/>
      <c r="O628" s="180"/>
    </row>
    <row r="629" spans="1:15">
      <c r="A629" s="179"/>
      <c r="B629" s="180"/>
      <c r="C629" s="180"/>
      <c r="D629" s="180"/>
      <c r="E629" s="180"/>
      <c r="F629" s="180"/>
      <c r="G629" s="180"/>
      <c r="H629" s="180"/>
      <c r="I629" s="180"/>
      <c r="J629" s="180"/>
      <c r="K629" s="180"/>
      <c r="L629" s="180"/>
      <c r="M629" s="180"/>
      <c r="N629" s="180"/>
      <c r="O629" s="180"/>
    </row>
    <row r="630" spans="1:15">
      <c r="A630" s="179"/>
      <c r="B630" s="180"/>
      <c r="C630" s="180"/>
      <c r="D630" s="180"/>
      <c r="E630" s="180"/>
      <c r="F630" s="180"/>
      <c r="G630" s="180"/>
      <c r="H630" s="180"/>
      <c r="I630" s="180"/>
      <c r="J630" s="180"/>
      <c r="K630" s="180"/>
      <c r="L630" s="180"/>
      <c r="M630" s="180"/>
      <c r="N630" s="180"/>
      <c r="O630" s="180"/>
    </row>
    <row r="631" spans="1:15">
      <c r="A631" s="179"/>
      <c r="B631" s="180"/>
      <c r="C631" s="180"/>
      <c r="D631" s="180"/>
      <c r="E631" s="180"/>
      <c r="F631" s="180"/>
      <c r="G631" s="180"/>
      <c r="H631" s="180"/>
      <c r="I631" s="180"/>
      <c r="J631" s="180"/>
      <c r="K631" s="180"/>
      <c r="L631" s="180"/>
      <c r="M631" s="180"/>
      <c r="N631" s="180"/>
      <c r="O631" s="180"/>
    </row>
    <row r="632" spans="1:15">
      <c r="A632" s="179"/>
      <c r="B632" s="180"/>
      <c r="C632" s="180"/>
      <c r="D632" s="180"/>
      <c r="E632" s="180"/>
      <c r="F632" s="180"/>
      <c r="G632" s="180"/>
      <c r="H632" s="180"/>
      <c r="I632" s="180"/>
      <c r="J632" s="180"/>
      <c r="K632" s="180"/>
      <c r="L632" s="180"/>
      <c r="M632" s="180"/>
      <c r="N632" s="180"/>
      <c r="O632" s="180"/>
    </row>
    <row r="633" spans="1:15">
      <c r="A633" s="179"/>
      <c r="B633" s="180"/>
      <c r="C633" s="180"/>
      <c r="D633" s="180"/>
      <c r="E633" s="180"/>
      <c r="F633" s="180"/>
      <c r="G633" s="180"/>
      <c r="H633" s="180"/>
      <c r="I633" s="180"/>
      <c r="J633" s="180"/>
      <c r="K633" s="180"/>
      <c r="L633" s="180"/>
      <c r="M633" s="180"/>
      <c r="N633" s="180"/>
      <c r="O633" s="180"/>
    </row>
    <row r="634" spans="1:15">
      <c r="A634" s="179"/>
      <c r="B634" s="180"/>
      <c r="C634" s="180"/>
      <c r="D634" s="180"/>
      <c r="E634" s="180"/>
      <c r="F634" s="180"/>
      <c r="G634" s="180"/>
      <c r="H634" s="180"/>
      <c r="I634" s="180"/>
      <c r="J634" s="180"/>
      <c r="K634" s="180"/>
      <c r="L634" s="180"/>
      <c r="M634" s="180"/>
      <c r="N634" s="180"/>
      <c r="O634" s="180"/>
    </row>
    <row r="635" spans="1:15">
      <c r="A635" s="179"/>
      <c r="B635" s="180"/>
      <c r="C635" s="180"/>
      <c r="D635" s="180"/>
      <c r="E635" s="180"/>
      <c r="F635" s="180"/>
      <c r="G635" s="180"/>
      <c r="H635" s="180"/>
      <c r="I635" s="180"/>
      <c r="J635" s="180"/>
      <c r="K635" s="180"/>
      <c r="L635" s="180"/>
      <c r="M635" s="180"/>
      <c r="N635" s="180"/>
      <c r="O635" s="180"/>
    </row>
    <row r="636" spans="1:15">
      <c r="A636" s="179"/>
      <c r="B636" s="180"/>
      <c r="C636" s="180"/>
      <c r="D636" s="180"/>
      <c r="E636" s="180"/>
      <c r="F636" s="180"/>
      <c r="G636" s="180"/>
      <c r="H636" s="180"/>
      <c r="I636" s="180"/>
      <c r="J636" s="180"/>
      <c r="K636" s="180"/>
      <c r="L636" s="180"/>
      <c r="M636" s="180"/>
      <c r="N636" s="180"/>
      <c r="O636" s="180"/>
    </row>
    <row r="637" spans="1:15">
      <c r="A637" s="179"/>
      <c r="B637" s="180"/>
      <c r="C637" s="180"/>
      <c r="D637" s="180"/>
      <c r="E637" s="180"/>
      <c r="F637" s="180"/>
      <c r="G637" s="180"/>
      <c r="H637" s="180"/>
      <c r="I637" s="180"/>
      <c r="J637" s="180"/>
      <c r="K637" s="180"/>
      <c r="L637" s="180"/>
      <c r="M637" s="180"/>
      <c r="N637" s="180"/>
      <c r="O637" s="180"/>
    </row>
    <row r="638" spans="1:15">
      <c r="A638" s="179"/>
      <c r="B638" s="180"/>
      <c r="C638" s="180"/>
      <c r="D638" s="180"/>
      <c r="E638" s="180"/>
      <c r="F638" s="180"/>
      <c r="G638" s="180"/>
      <c r="H638" s="180"/>
      <c r="I638" s="180"/>
      <c r="J638" s="180"/>
      <c r="K638" s="180"/>
      <c r="L638" s="180"/>
      <c r="M638" s="180"/>
      <c r="N638" s="180"/>
      <c r="O638" s="180"/>
    </row>
    <row r="639" spans="1:15">
      <c r="A639" s="179"/>
      <c r="B639" s="180"/>
      <c r="C639" s="180"/>
      <c r="D639" s="180"/>
      <c r="E639" s="180"/>
      <c r="F639" s="180"/>
      <c r="G639" s="180"/>
      <c r="H639" s="180"/>
      <c r="I639" s="180"/>
      <c r="J639" s="180"/>
      <c r="K639" s="180"/>
      <c r="L639" s="180"/>
      <c r="M639" s="180"/>
      <c r="N639" s="180"/>
      <c r="O639" s="180"/>
    </row>
    <row r="640" spans="1:15">
      <c r="A640" s="179"/>
      <c r="B640" s="180"/>
      <c r="C640" s="180"/>
      <c r="D640" s="180"/>
      <c r="E640" s="180"/>
      <c r="F640" s="180"/>
      <c r="G640" s="180"/>
      <c r="H640" s="180"/>
      <c r="I640" s="180"/>
      <c r="J640" s="180"/>
      <c r="K640" s="180"/>
      <c r="L640" s="180"/>
      <c r="M640" s="180"/>
      <c r="N640" s="180"/>
      <c r="O640" s="180"/>
    </row>
    <row r="641" spans="1:15">
      <c r="A641" s="179"/>
      <c r="B641" s="180"/>
      <c r="C641" s="180"/>
      <c r="D641" s="180"/>
      <c r="E641" s="180"/>
      <c r="F641" s="180"/>
      <c r="G641" s="180"/>
      <c r="H641" s="180"/>
      <c r="I641" s="180"/>
      <c r="J641" s="180"/>
      <c r="K641" s="180"/>
      <c r="L641" s="180"/>
      <c r="M641" s="180"/>
      <c r="N641" s="180"/>
      <c r="O641" s="180"/>
    </row>
    <row r="642" spans="1:15">
      <c r="A642" s="179"/>
      <c r="B642" s="180"/>
      <c r="C642" s="180"/>
      <c r="D642" s="180"/>
      <c r="E642" s="180"/>
      <c r="F642" s="180"/>
      <c r="G642" s="180"/>
      <c r="H642" s="180"/>
      <c r="I642" s="180"/>
      <c r="J642" s="180"/>
      <c r="K642" s="180"/>
      <c r="L642" s="180"/>
      <c r="M642" s="180"/>
      <c r="N642" s="180"/>
      <c r="O642" s="180"/>
    </row>
    <row r="643" spans="1:15">
      <c r="A643" s="179"/>
      <c r="B643" s="180"/>
      <c r="C643" s="180"/>
      <c r="D643" s="180"/>
      <c r="E643" s="180"/>
      <c r="F643" s="180"/>
      <c r="G643" s="180"/>
      <c r="H643" s="180"/>
      <c r="I643" s="180"/>
      <c r="J643" s="180"/>
      <c r="K643" s="180"/>
      <c r="L643" s="180"/>
      <c r="M643" s="180"/>
      <c r="N643" s="180"/>
      <c r="O643" s="180"/>
    </row>
    <row r="644" spans="1:15">
      <c r="A644" s="179"/>
      <c r="B644" s="180"/>
      <c r="C644" s="180"/>
      <c r="D644" s="180"/>
      <c r="E644" s="180"/>
      <c r="F644" s="180"/>
      <c r="G644" s="180"/>
      <c r="H644" s="180"/>
      <c r="I644" s="180"/>
      <c r="J644" s="180"/>
      <c r="K644" s="180"/>
      <c r="L644" s="180"/>
      <c r="M644" s="180"/>
      <c r="N644" s="180"/>
      <c r="O644" s="180"/>
    </row>
    <row r="645" spans="1:15">
      <c r="A645" s="179"/>
      <c r="B645" s="180"/>
      <c r="C645" s="180"/>
      <c r="D645" s="180"/>
      <c r="E645" s="180"/>
      <c r="F645" s="180"/>
      <c r="G645" s="180"/>
      <c r="H645" s="180"/>
      <c r="I645" s="180"/>
      <c r="J645" s="180"/>
      <c r="K645" s="180"/>
      <c r="L645" s="180"/>
      <c r="M645" s="180"/>
      <c r="N645" s="180"/>
      <c r="O645" s="180"/>
    </row>
    <row r="646" spans="1:15">
      <c r="A646" s="179"/>
      <c r="B646" s="180"/>
      <c r="C646" s="180"/>
      <c r="D646" s="180"/>
      <c r="E646" s="180"/>
      <c r="F646" s="180"/>
      <c r="G646" s="180"/>
      <c r="H646" s="180"/>
      <c r="I646" s="180"/>
      <c r="J646" s="180"/>
      <c r="K646" s="180"/>
      <c r="L646" s="180"/>
      <c r="M646" s="180"/>
      <c r="N646" s="180"/>
      <c r="O646" s="180"/>
    </row>
    <row r="647" spans="1:15">
      <c r="A647" s="179"/>
      <c r="B647" s="180"/>
      <c r="C647" s="180"/>
      <c r="D647" s="180"/>
      <c r="E647" s="180"/>
      <c r="F647" s="180"/>
      <c r="G647" s="180"/>
      <c r="H647" s="180"/>
      <c r="I647" s="180"/>
      <c r="J647" s="180"/>
      <c r="K647" s="180"/>
      <c r="L647" s="180"/>
      <c r="M647" s="180"/>
      <c r="N647" s="180"/>
      <c r="O647" s="180"/>
    </row>
    <row r="648" spans="1:15">
      <c r="A648" s="179"/>
      <c r="B648" s="180"/>
      <c r="C648" s="180"/>
      <c r="D648" s="180"/>
      <c r="E648" s="180"/>
      <c r="F648" s="180"/>
      <c r="G648" s="180"/>
      <c r="H648" s="180"/>
      <c r="I648" s="180"/>
      <c r="J648" s="180"/>
      <c r="K648" s="180"/>
      <c r="L648" s="180"/>
      <c r="M648" s="180"/>
      <c r="N648" s="180"/>
      <c r="O648" s="180"/>
    </row>
    <row r="649" spans="1:15">
      <c r="A649" s="179"/>
      <c r="B649" s="180"/>
      <c r="C649" s="180"/>
      <c r="D649" s="180"/>
      <c r="E649" s="180"/>
      <c r="F649" s="180"/>
      <c r="G649" s="180"/>
      <c r="H649" s="180"/>
      <c r="I649" s="180"/>
      <c r="J649" s="180"/>
      <c r="K649" s="180"/>
      <c r="L649" s="180"/>
      <c r="M649" s="180"/>
      <c r="N649" s="180"/>
      <c r="O649" s="180"/>
    </row>
    <row r="650" spans="1:15">
      <c r="A650" s="179"/>
      <c r="B650" s="180"/>
      <c r="C650" s="180"/>
      <c r="D650" s="180"/>
      <c r="E650" s="180"/>
      <c r="F650" s="180"/>
      <c r="G650" s="180"/>
      <c r="H650" s="180"/>
      <c r="I650" s="180"/>
      <c r="J650" s="180"/>
      <c r="K650" s="180"/>
      <c r="L650" s="180"/>
      <c r="M650" s="180"/>
      <c r="N650" s="180"/>
      <c r="O650" s="180"/>
    </row>
    <row r="651" spans="1:15">
      <c r="A651" s="179"/>
      <c r="B651" s="180"/>
      <c r="C651" s="180"/>
      <c r="D651" s="180"/>
      <c r="E651" s="180"/>
      <c r="F651" s="180"/>
      <c r="G651" s="180"/>
      <c r="H651" s="180"/>
      <c r="I651" s="180"/>
      <c r="J651" s="180"/>
      <c r="K651" s="180"/>
      <c r="L651" s="180"/>
      <c r="M651" s="180"/>
      <c r="N651" s="180"/>
      <c r="O651" s="180"/>
    </row>
    <row r="652" spans="1:15">
      <c r="A652" s="179"/>
      <c r="B652" s="180"/>
      <c r="C652" s="180"/>
      <c r="D652" s="180"/>
      <c r="E652" s="180"/>
      <c r="F652" s="180"/>
      <c r="G652" s="180"/>
      <c r="H652" s="180"/>
      <c r="I652" s="180"/>
      <c r="J652" s="180"/>
      <c r="K652" s="180"/>
      <c r="L652" s="180"/>
      <c r="M652" s="180"/>
      <c r="N652" s="180"/>
      <c r="O652" s="180"/>
    </row>
    <row r="653" spans="1:15">
      <c r="A653" s="179"/>
      <c r="B653" s="180"/>
      <c r="C653" s="180"/>
      <c r="D653" s="180"/>
      <c r="E653" s="180"/>
      <c r="F653" s="180"/>
      <c r="G653" s="180"/>
      <c r="H653" s="180"/>
      <c r="I653" s="180"/>
      <c r="J653" s="180"/>
      <c r="K653" s="180"/>
      <c r="L653" s="180"/>
      <c r="M653" s="180"/>
      <c r="N653" s="180"/>
      <c r="O653" s="180"/>
    </row>
    <row r="654" spans="1:15">
      <c r="A654" s="179"/>
      <c r="B654" s="180"/>
      <c r="C654" s="180"/>
      <c r="D654" s="180"/>
      <c r="E654" s="180"/>
      <c r="F654" s="180"/>
      <c r="G654" s="180"/>
      <c r="H654" s="180"/>
      <c r="I654" s="180"/>
      <c r="J654" s="180"/>
      <c r="K654" s="180"/>
      <c r="L654" s="180"/>
      <c r="M654" s="180"/>
      <c r="N654" s="180"/>
      <c r="O654" s="180"/>
    </row>
    <row r="655" spans="1:15">
      <c r="A655" s="179"/>
      <c r="B655" s="180"/>
      <c r="C655" s="180"/>
      <c r="D655" s="180"/>
      <c r="E655" s="180"/>
      <c r="F655" s="180"/>
      <c r="G655" s="180"/>
      <c r="H655" s="180"/>
      <c r="I655" s="180"/>
      <c r="J655" s="180"/>
      <c r="K655" s="180"/>
      <c r="L655" s="180"/>
      <c r="M655" s="180"/>
      <c r="N655" s="180"/>
      <c r="O655" s="180"/>
    </row>
    <row r="656" spans="1:15">
      <c r="A656" s="179"/>
      <c r="B656" s="180"/>
      <c r="C656" s="180"/>
      <c r="D656" s="180"/>
      <c r="E656" s="180"/>
      <c r="F656" s="180"/>
      <c r="G656" s="180"/>
      <c r="H656" s="180"/>
      <c r="I656" s="180"/>
      <c r="J656" s="180"/>
      <c r="K656" s="180"/>
      <c r="L656" s="180"/>
      <c r="M656" s="180"/>
      <c r="N656" s="180"/>
      <c r="O656" s="180"/>
    </row>
    <row r="657" spans="1:15">
      <c r="A657" s="179"/>
      <c r="B657" s="180"/>
      <c r="C657" s="180"/>
      <c r="D657" s="180"/>
      <c r="E657" s="180"/>
      <c r="F657" s="180"/>
      <c r="G657" s="180"/>
      <c r="H657" s="180"/>
      <c r="I657" s="180"/>
      <c r="J657" s="180"/>
      <c r="K657" s="180"/>
      <c r="L657" s="180"/>
      <c r="M657" s="180"/>
      <c r="N657" s="180"/>
      <c r="O657" s="180"/>
    </row>
    <row r="658" spans="1:15">
      <c r="A658" s="179"/>
      <c r="B658" s="180"/>
      <c r="C658" s="180"/>
      <c r="D658" s="180"/>
      <c r="E658" s="180"/>
      <c r="F658" s="180"/>
      <c r="G658" s="180"/>
      <c r="H658" s="180"/>
      <c r="I658" s="180"/>
      <c r="J658" s="180"/>
      <c r="K658" s="180"/>
      <c r="L658" s="180"/>
      <c r="M658" s="180"/>
      <c r="N658" s="180"/>
      <c r="O658" s="180"/>
    </row>
    <row r="659" spans="1:15">
      <c r="A659" s="179"/>
      <c r="B659" s="180"/>
      <c r="C659" s="180"/>
      <c r="D659" s="180"/>
      <c r="E659" s="180"/>
      <c r="F659" s="180"/>
      <c r="G659" s="180"/>
      <c r="H659" s="180"/>
      <c r="I659" s="180"/>
      <c r="J659" s="180"/>
      <c r="K659" s="180"/>
      <c r="L659" s="180"/>
      <c r="M659" s="180"/>
      <c r="N659" s="180"/>
      <c r="O659" s="180"/>
    </row>
    <row r="660" spans="1:15">
      <c r="A660" s="179"/>
      <c r="B660" s="180"/>
      <c r="C660" s="180"/>
      <c r="D660" s="180"/>
      <c r="E660" s="180"/>
      <c r="F660" s="180"/>
      <c r="G660" s="180"/>
      <c r="H660" s="180"/>
      <c r="I660" s="180"/>
      <c r="J660" s="180"/>
      <c r="K660" s="180"/>
      <c r="L660" s="180"/>
      <c r="M660" s="180"/>
      <c r="N660" s="180"/>
      <c r="O660" s="180"/>
    </row>
    <row r="661" spans="1:15">
      <c r="A661" s="179"/>
      <c r="B661" s="180"/>
      <c r="C661" s="180"/>
      <c r="D661" s="180"/>
      <c r="E661" s="180"/>
      <c r="F661" s="180"/>
      <c r="G661" s="180"/>
      <c r="H661" s="180"/>
      <c r="I661" s="180"/>
      <c r="J661" s="180"/>
      <c r="K661" s="180"/>
      <c r="L661" s="180"/>
      <c r="M661" s="180"/>
      <c r="N661" s="180"/>
      <c r="O661" s="180"/>
    </row>
    <row r="662" spans="1:15">
      <c r="A662" s="179"/>
      <c r="B662" s="180"/>
      <c r="C662" s="180"/>
      <c r="D662" s="180"/>
      <c r="E662" s="180"/>
      <c r="F662" s="180"/>
      <c r="G662" s="180"/>
      <c r="H662" s="180"/>
      <c r="I662" s="180"/>
      <c r="J662" s="180"/>
      <c r="K662" s="180"/>
      <c r="L662" s="180"/>
      <c r="M662" s="180"/>
      <c r="N662" s="180"/>
      <c r="O662" s="180"/>
    </row>
    <row r="663" spans="1:15">
      <c r="A663" s="179"/>
      <c r="B663" s="180"/>
      <c r="C663" s="180"/>
      <c r="D663" s="180"/>
      <c r="E663" s="180"/>
      <c r="F663" s="180"/>
      <c r="G663" s="180"/>
      <c r="H663" s="180"/>
      <c r="I663" s="180"/>
      <c r="J663" s="180"/>
      <c r="K663" s="180"/>
      <c r="L663" s="180"/>
      <c r="M663" s="180"/>
      <c r="N663" s="180"/>
      <c r="O663" s="180"/>
    </row>
    <row r="664" spans="1:15">
      <c r="A664" s="179"/>
      <c r="B664" s="180"/>
      <c r="C664" s="180"/>
      <c r="D664" s="180"/>
      <c r="E664" s="180"/>
      <c r="F664" s="180"/>
      <c r="G664" s="180"/>
      <c r="H664" s="180"/>
      <c r="I664" s="180"/>
      <c r="J664" s="180"/>
      <c r="K664" s="180"/>
      <c r="L664" s="180"/>
      <c r="M664" s="180"/>
      <c r="N664" s="180"/>
      <c r="O664" s="180"/>
    </row>
    <row r="665" spans="1:15">
      <c r="A665" s="179"/>
      <c r="B665" s="180"/>
      <c r="C665" s="180"/>
      <c r="D665" s="180"/>
      <c r="E665" s="180"/>
      <c r="F665" s="180"/>
      <c r="G665" s="180"/>
      <c r="H665" s="180"/>
      <c r="I665" s="180"/>
      <c r="J665" s="180"/>
      <c r="K665" s="180"/>
      <c r="L665" s="180"/>
      <c r="M665" s="180"/>
      <c r="N665" s="180"/>
      <c r="O665" s="180"/>
    </row>
    <row r="666" spans="1:15">
      <c r="A666" s="179"/>
      <c r="B666" s="180"/>
      <c r="C666" s="180"/>
      <c r="D666" s="180"/>
      <c r="E666" s="180"/>
      <c r="F666" s="180"/>
      <c r="G666" s="180"/>
      <c r="H666" s="180"/>
      <c r="I666" s="180"/>
      <c r="J666" s="180"/>
      <c r="K666" s="180"/>
      <c r="L666" s="180"/>
      <c r="M666" s="180"/>
      <c r="N666" s="180"/>
      <c r="O666" s="180"/>
    </row>
    <row r="667" spans="1:15">
      <c r="A667" s="179"/>
      <c r="B667" s="180"/>
      <c r="C667" s="180"/>
      <c r="D667" s="180"/>
      <c r="E667" s="180"/>
      <c r="F667" s="180"/>
      <c r="G667" s="180"/>
      <c r="H667" s="180"/>
      <c r="I667" s="180"/>
      <c r="J667" s="180"/>
      <c r="K667" s="180"/>
      <c r="L667" s="180"/>
      <c r="M667" s="180"/>
      <c r="N667" s="180"/>
      <c r="O667" s="180"/>
    </row>
    <row r="668" spans="1:15">
      <c r="A668" s="179"/>
      <c r="B668" s="180"/>
      <c r="C668" s="180"/>
      <c r="D668" s="180"/>
      <c r="E668" s="180"/>
      <c r="F668" s="180"/>
      <c r="G668" s="180"/>
      <c r="H668" s="180"/>
      <c r="I668" s="180"/>
      <c r="J668" s="180"/>
      <c r="K668" s="180"/>
      <c r="L668" s="180"/>
      <c r="M668" s="180"/>
      <c r="N668" s="180"/>
      <c r="O668" s="180"/>
    </row>
    <row r="669" spans="1:15">
      <c r="A669" s="179"/>
      <c r="B669" s="180"/>
      <c r="C669" s="180"/>
      <c r="D669" s="180"/>
      <c r="E669" s="180"/>
      <c r="F669" s="180"/>
      <c r="G669" s="180"/>
      <c r="H669" s="180"/>
      <c r="I669" s="180"/>
      <c r="J669" s="180"/>
      <c r="K669" s="180"/>
      <c r="L669" s="180"/>
      <c r="M669" s="180"/>
      <c r="N669" s="180"/>
      <c r="O669" s="180"/>
    </row>
    <row r="670" spans="1:15">
      <c r="A670" s="179"/>
      <c r="B670" s="180"/>
      <c r="C670" s="180"/>
      <c r="D670" s="180"/>
      <c r="E670" s="180"/>
      <c r="F670" s="180"/>
      <c r="G670" s="180"/>
      <c r="H670" s="180"/>
      <c r="I670" s="180"/>
      <c r="J670" s="180"/>
      <c r="K670" s="180"/>
      <c r="L670" s="180"/>
      <c r="M670" s="180"/>
      <c r="N670" s="180"/>
      <c r="O670" s="180"/>
    </row>
    <row r="671" spans="1:15">
      <c r="A671" s="179"/>
      <c r="B671" s="180"/>
      <c r="C671" s="180"/>
      <c r="D671" s="180"/>
      <c r="E671" s="180"/>
      <c r="F671" s="180"/>
      <c r="G671" s="180"/>
      <c r="H671" s="180"/>
      <c r="I671" s="180"/>
      <c r="J671" s="180"/>
      <c r="K671" s="180"/>
      <c r="L671" s="180"/>
      <c r="M671" s="180"/>
      <c r="N671" s="180"/>
      <c r="O671" s="180"/>
    </row>
    <row r="672" spans="1:15">
      <c r="A672" s="179"/>
      <c r="B672" s="180"/>
      <c r="C672" s="180"/>
      <c r="D672" s="180"/>
      <c r="E672" s="180"/>
      <c r="F672" s="180"/>
      <c r="G672" s="180"/>
      <c r="H672" s="180"/>
      <c r="I672" s="180"/>
      <c r="J672" s="180"/>
      <c r="K672" s="180"/>
      <c r="L672" s="180"/>
      <c r="M672" s="180"/>
      <c r="N672" s="180"/>
      <c r="O672" s="180"/>
    </row>
    <row r="673" spans="1:15">
      <c r="A673" s="179"/>
      <c r="B673" s="180"/>
      <c r="C673" s="180"/>
      <c r="D673" s="180"/>
      <c r="E673" s="180"/>
      <c r="F673" s="180"/>
      <c r="G673" s="180"/>
      <c r="H673" s="180"/>
      <c r="I673" s="180"/>
      <c r="J673" s="180"/>
      <c r="K673" s="180"/>
      <c r="L673" s="180"/>
      <c r="M673" s="180"/>
      <c r="N673" s="180"/>
      <c r="O673" s="180"/>
    </row>
    <row r="674" spans="1:15">
      <c r="A674" s="179"/>
      <c r="B674" s="180"/>
      <c r="C674" s="180"/>
      <c r="D674" s="180"/>
      <c r="E674" s="180"/>
      <c r="F674" s="180"/>
      <c r="G674" s="180"/>
      <c r="H674" s="180"/>
      <c r="I674" s="180"/>
      <c r="J674" s="180"/>
      <c r="K674" s="180"/>
      <c r="L674" s="180"/>
      <c r="M674" s="180"/>
      <c r="N674" s="180"/>
      <c r="O674" s="180"/>
    </row>
    <row r="675" spans="1:15">
      <c r="A675" s="179"/>
      <c r="B675" s="180"/>
      <c r="C675" s="180"/>
      <c r="D675" s="180"/>
      <c r="E675" s="180"/>
      <c r="F675" s="180"/>
      <c r="G675" s="180"/>
      <c r="H675" s="180"/>
      <c r="I675" s="180"/>
      <c r="J675" s="180"/>
      <c r="K675" s="180"/>
      <c r="L675" s="180"/>
      <c r="M675" s="180"/>
      <c r="N675" s="180"/>
      <c r="O675" s="180"/>
    </row>
    <row r="676" spans="1:15">
      <c r="A676" s="179"/>
      <c r="B676" s="180"/>
      <c r="C676" s="180"/>
      <c r="D676" s="180"/>
      <c r="E676" s="180"/>
      <c r="F676" s="180"/>
      <c r="G676" s="180"/>
      <c r="H676" s="180"/>
      <c r="I676" s="180"/>
      <c r="J676" s="180"/>
      <c r="K676" s="180"/>
      <c r="L676" s="180"/>
      <c r="M676" s="180"/>
      <c r="N676" s="180"/>
      <c r="O676" s="180"/>
    </row>
    <row r="677" spans="1:15">
      <c r="A677" s="179"/>
      <c r="B677" s="180"/>
      <c r="C677" s="180"/>
      <c r="D677" s="180"/>
      <c r="E677" s="180"/>
      <c r="F677" s="180"/>
      <c r="G677" s="180"/>
      <c r="H677" s="180"/>
      <c r="I677" s="180"/>
      <c r="J677" s="180"/>
      <c r="K677" s="180"/>
      <c r="L677" s="180"/>
      <c r="M677" s="180"/>
      <c r="N677" s="180"/>
      <c r="O677" s="180"/>
    </row>
    <row r="678" spans="1:15">
      <c r="A678" s="179"/>
      <c r="B678" s="180"/>
      <c r="C678" s="180"/>
      <c r="D678" s="180"/>
      <c r="E678" s="180"/>
      <c r="F678" s="180"/>
      <c r="G678" s="180"/>
      <c r="H678" s="180"/>
      <c r="I678" s="180"/>
      <c r="J678" s="180"/>
      <c r="K678" s="180"/>
      <c r="L678" s="180"/>
      <c r="M678" s="180"/>
      <c r="N678" s="180"/>
      <c r="O678" s="180"/>
    </row>
    <row r="679" spans="1:15">
      <c r="A679" s="179"/>
      <c r="B679" s="180"/>
      <c r="C679" s="180"/>
      <c r="D679" s="180"/>
      <c r="E679" s="180"/>
      <c r="F679" s="180"/>
      <c r="G679" s="180"/>
      <c r="H679" s="180"/>
      <c r="I679" s="180"/>
      <c r="J679" s="180"/>
      <c r="K679" s="180"/>
      <c r="L679" s="180"/>
      <c r="M679" s="180"/>
      <c r="N679" s="180"/>
      <c r="O679" s="180"/>
    </row>
    <row r="680" spans="1:15">
      <c r="A680" s="179"/>
      <c r="B680" s="180"/>
      <c r="C680" s="180"/>
      <c r="D680" s="180"/>
      <c r="E680" s="180"/>
      <c r="F680" s="180"/>
      <c r="G680" s="180"/>
      <c r="H680" s="180"/>
      <c r="I680" s="180"/>
      <c r="J680" s="180"/>
      <c r="K680" s="180"/>
      <c r="L680" s="180"/>
      <c r="M680" s="180"/>
      <c r="N680" s="180"/>
      <c r="O680" s="180"/>
    </row>
    <row r="681" spans="1:15">
      <c r="A681" s="179"/>
      <c r="B681" s="180"/>
      <c r="C681" s="180"/>
      <c r="D681" s="180"/>
      <c r="E681" s="180"/>
      <c r="F681" s="180"/>
      <c r="G681" s="180"/>
      <c r="H681" s="180"/>
      <c r="I681" s="180"/>
      <c r="J681" s="180"/>
      <c r="K681" s="180"/>
      <c r="L681" s="180"/>
      <c r="M681" s="180"/>
      <c r="N681" s="180"/>
      <c r="O681" s="180"/>
    </row>
    <row r="682" spans="1:15">
      <c r="A682" s="179"/>
      <c r="B682" s="180"/>
      <c r="C682" s="180"/>
      <c r="D682" s="180"/>
      <c r="E682" s="180"/>
      <c r="F682" s="180"/>
      <c r="G682" s="180"/>
      <c r="H682" s="180"/>
      <c r="I682" s="180"/>
      <c r="J682" s="180"/>
      <c r="K682" s="180"/>
      <c r="L682" s="180"/>
      <c r="M682" s="180"/>
      <c r="N682" s="180"/>
      <c r="O682" s="180"/>
    </row>
    <row r="683" spans="1:15">
      <c r="A683" s="179"/>
      <c r="B683" s="180"/>
      <c r="C683" s="180"/>
      <c r="D683" s="180"/>
      <c r="E683" s="180"/>
      <c r="F683" s="180"/>
      <c r="G683" s="180"/>
      <c r="H683" s="180"/>
      <c r="I683" s="180"/>
      <c r="J683" s="180"/>
      <c r="K683" s="180"/>
      <c r="L683" s="180"/>
      <c r="M683" s="180"/>
      <c r="N683" s="180"/>
      <c r="O683" s="180"/>
    </row>
    <row r="684" spans="1:15">
      <c r="A684" s="179"/>
      <c r="B684" s="180"/>
      <c r="C684" s="180"/>
      <c r="D684" s="180"/>
      <c r="E684" s="180"/>
      <c r="F684" s="180"/>
      <c r="G684" s="180"/>
      <c r="H684" s="180"/>
      <c r="I684" s="180"/>
      <c r="J684" s="180"/>
      <c r="K684" s="180"/>
      <c r="L684" s="180"/>
      <c r="M684" s="180"/>
      <c r="N684" s="180"/>
      <c r="O684" s="180"/>
    </row>
    <row r="685" spans="1:15">
      <c r="A685" s="179"/>
      <c r="B685" s="180"/>
      <c r="C685" s="180"/>
      <c r="D685" s="180"/>
      <c r="E685" s="180"/>
      <c r="F685" s="180"/>
      <c r="G685" s="180"/>
      <c r="H685" s="180"/>
      <c r="I685" s="180"/>
      <c r="J685" s="180"/>
      <c r="K685" s="180"/>
      <c r="L685" s="180"/>
      <c r="M685" s="180"/>
      <c r="N685" s="180"/>
      <c r="O685" s="180"/>
    </row>
    <row r="686" spans="1:15">
      <c r="A686" s="179"/>
      <c r="B686" s="180"/>
      <c r="C686" s="180"/>
      <c r="D686" s="180"/>
      <c r="E686" s="180"/>
      <c r="F686" s="180"/>
      <c r="G686" s="180"/>
      <c r="H686" s="180"/>
      <c r="I686" s="180"/>
      <c r="J686" s="180"/>
      <c r="K686" s="180"/>
      <c r="L686" s="180"/>
      <c r="M686" s="180"/>
      <c r="N686" s="180"/>
      <c r="O686" s="180"/>
    </row>
    <row r="687" spans="1:15">
      <c r="A687" s="179"/>
      <c r="B687" s="180"/>
      <c r="C687" s="180"/>
      <c r="D687" s="180"/>
      <c r="E687" s="180"/>
      <c r="F687" s="180"/>
      <c r="G687" s="180"/>
      <c r="H687" s="180"/>
      <c r="I687" s="180"/>
      <c r="J687" s="180"/>
      <c r="K687" s="180"/>
      <c r="L687" s="180"/>
      <c r="M687" s="180"/>
      <c r="N687" s="180"/>
      <c r="O687" s="180"/>
    </row>
    <row r="688" spans="1:15">
      <c r="A688" s="179"/>
      <c r="B688" s="180"/>
      <c r="C688" s="180"/>
      <c r="D688" s="180"/>
      <c r="E688" s="180"/>
      <c r="F688" s="180"/>
      <c r="G688" s="180"/>
      <c r="H688" s="180"/>
      <c r="I688" s="180"/>
      <c r="J688" s="180"/>
      <c r="K688" s="180"/>
      <c r="L688" s="180"/>
      <c r="M688" s="180"/>
      <c r="N688" s="180"/>
      <c r="O688" s="180"/>
    </row>
    <row r="689" spans="1:15">
      <c r="A689" s="179"/>
      <c r="B689" s="180"/>
      <c r="C689" s="180"/>
      <c r="D689" s="180"/>
      <c r="E689" s="180"/>
      <c r="F689" s="180"/>
      <c r="G689" s="180"/>
      <c r="H689" s="180"/>
      <c r="I689" s="180"/>
      <c r="J689" s="180"/>
      <c r="K689" s="180"/>
      <c r="L689" s="180"/>
      <c r="M689" s="180"/>
      <c r="N689" s="180"/>
      <c r="O689" s="180"/>
    </row>
    <row r="690" spans="1:15">
      <c r="A690" s="179"/>
      <c r="B690" s="180"/>
      <c r="C690" s="180"/>
      <c r="D690" s="180"/>
      <c r="E690" s="180"/>
      <c r="F690" s="180"/>
      <c r="G690" s="180"/>
      <c r="H690" s="180"/>
      <c r="I690" s="180"/>
      <c r="J690" s="180"/>
      <c r="K690" s="180"/>
      <c r="L690" s="180"/>
      <c r="M690" s="180"/>
      <c r="N690" s="180"/>
      <c r="O690" s="180"/>
    </row>
    <row r="691" spans="1:15">
      <c r="A691" s="179"/>
      <c r="B691" s="180"/>
      <c r="C691" s="180"/>
      <c r="D691" s="180"/>
      <c r="E691" s="180"/>
      <c r="F691" s="180"/>
      <c r="G691" s="180"/>
      <c r="H691" s="180"/>
      <c r="I691" s="180"/>
      <c r="J691" s="180"/>
      <c r="K691" s="180"/>
      <c r="L691" s="180"/>
      <c r="M691" s="180"/>
      <c r="N691" s="180"/>
      <c r="O691" s="180"/>
    </row>
    <row r="692" spans="1:15">
      <c r="A692" s="179"/>
      <c r="B692" s="180"/>
      <c r="C692" s="180"/>
      <c r="D692" s="180"/>
      <c r="E692" s="180"/>
      <c r="F692" s="180"/>
      <c r="G692" s="180"/>
      <c r="H692" s="180"/>
      <c r="I692" s="180"/>
      <c r="J692" s="180"/>
      <c r="K692" s="180"/>
      <c r="L692" s="180"/>
      <c r="M692" s="180"/>
      <c r="N692" s="180"/>
      <c r="O692" s="180"/>
    </row>
    <row r="693" spans="1:15">
      <c r="A693" s="179"/>
      <c r="B693" s="180"/>
      <c r="C693" s="180"/>
      <c r="D693" s="180"/>
      <c r="E693" s="180"/>
      <c r="F693" s="180"/>
      <c r="G693" s="180"/>
      <c r="H693" s="180"/>
      <c r="I693" s="180"/>
      <c r="J693" s="180"/>
      <c r="K693" s="180"/>
      <c r="L693" s="180"/>
      <c r="M693" s="180"/>
      <c r="N693" s="180"/>
      <c r="O693" s="180"/>
    </row>
    <row r="694" spans="1:15">
      <c r="A694" s="179"/>
      <c r="B694" s="180"/>
      <c r="C694" s="180"/>
      <c r="D694" s="180"/>
      <c r="E694" s="180"/>
      <c r="F694" s="180"/>
      <c r="G694" s="180"/>
      <c r="H694" s="180"/>
      <c r="I694" s="180"/>
      <c r="J694" s="180"/>
      <c r="K694" s="180"/>
      <c r="L694" s="180"/>
      <c r="M694" s="180"/>
      <c r="N694" s="180"/>
      <c r="O694" s="180"/>
    </row>
    <row r="695" spans="1:15">
      <c r="A695" s="179"/>
      <c r="B695" s="180"/>
      <c r="C695" s="180"/>
      <c r="D695" s="180"/>
      <c r="E695" s="180"/>
      <c r="F695" s="180"/>
      <c r="G695" s="180"/>
      <c r="H695" s="180"/>
      <c r="I695" s="180"/>
      <c r="J695" s="180"/>
      <c r="K695" s="180"/>
      <c r="L695" s="180"/>
      <c r="M695" s="180"/>
      <c r="N695" s="180"/>
      <c r="O695" s="180"/>
    </row>
    <row r="696" spans="1:15">
      <c r="A696" s="179"/>
      <c r="B696" s="180"/>
      <c r="C696" s="180"/>
      <c r="D696" s="180"/>
      <c r="E696" s="180"/>
      <c r="F696" s="180"/>
      <c r="G696" s="180"/>
      <c r="H696" s="180"/>
      <c r="I696" s="180"/>
      <c r="J696" s="180"/>
      <c r="K696" s="180"/>
      <c r="L696" s="180"/>
      <c r="M696" s="180"/>
      <c r="N696" s="180"/>
      <c r="O696" s="180"/>
    </row>
    <row r="697" spans="1:15">
      <c r="A697" s="179"/>
      <c r="B697" s="180"/>
      <c r="C697" s="180"/>
      <c r="D697" s="180"/>
      <c r="E697" s="180"/>
      <c r="F697" s="180"/>
      <c r="G697" s="180"/>
      <c r="H697" s="180"/>
      <c r="I697" s="180"/>
      <c r="J697" s="180"/>
      <c r="K697" s="180"/>
      <c r="L697" s="180"/>
      <c r="M697" s="180"/>
      <c r="N697" s="180"/>
      <c r="O697" s="180"/>
    </row>
    <row r="698" spans="1:15">
      <c r="A698" s="179"/>
      <c r="B698" s="180"/>
      <c r="C698" s="180"/>
      <c r="D698" s="180"/>
      <c r="E698" s="180"/>
      <c r="F698" s="180"/>
      <c r="G698" s="180"/>
      <c r="H698" s="180"/>
      <c r="I698" s="180"/>
      <c r="J698" s="180"/>
      <c r="K698" s="180"/>
      <c r="L698" s="180"/>
      <c r="M698" s="180"/>
      <c r="N698" s="180"/>
      <c r="O698" s="180"/>
    </row>
    <row r="699" spans="1:15">
      <c r="A699" s="179"/>
      <c r="B699" s="180"/>
      <c r="C699" s="180"/>
      <c r="D699" s="180"/>
      <c r="E699" s="180"/>
      <c r="F699" s="180"/>
      <c r="G699" s="180"/>
      <c r="H699" s="180"/>
      <c r="I699" s="180"/>
      <c r="J699" s="180"/>
      <c r="K699" s="180"/>
      <c r="L699" s="180"/>
      <c r="M699" s="180"/>
      <c r="N699" s="180"/>
      <c r="O699" s="180"/>
    </row>
    <row r="700" spans="1:15">
      <c r="A700" s="179"/>
      <c r="B700" s="180"/>
      <c r="C700" s="180"/>
      <c r="D700" s="180"/>
      <c r="E700" s="180"/>
      <c r="F700" s="180"/>
      <c r="G700" s="180"/>
      <c r="H700" s="180"/>
      <c r="I700" s="180"/>
      <c r="J700" s="180"/>
      <c r="K700" s="180"/>
      <c r="L700" s="180"/>
      <c r="M700" s="180"/>
      <c r="N700" s="180"/>
      <c r="O700" s="180"/>
    </row>
    <row r="701" spans="1:15">
      <c r="A701" s="179"/>
      <c r="B701" s="180"/>
      <c r="C701" s="180"/>
      <c r="D701" s="180"/>
      <c r="E701" s="180"/>
      <c r="F701" s="180"/>
      <c r="G701" s="180"/>
      <c r="H701" s="180"/>
      <c r="I701" s="180"/>
      <c r="J701" s="180"/>
      <c r="K701" s="180"/>
      <c r="L701" s="180"/>
      <c r="M701" s="180"/>
      <c r="N701" s="180"/>
      <c r="O701" s="180"/>
    </row>
    <row r="702" spans="1:15">
      <c r="A702" s="179"/>
      <c r="B702" s="180"/>
      <c r="C702" s="180"/>
      <c r="D702" s="180"/>
      <c r="E702" s="180"/>
      <c r="F702" s="180"/>
      <c r="G702" s="180"/>
      <c r="H702" s="180"/>
      <c r="I702" s="180"/>
      <c r="J702" s="180"/>
      <c r="K702" s="180"/>
      <c r="L702" s="180"/>
      <c r="M702" s="180"/>
      <c r="N702" s="180"/>
      <c r="O702" s="180"/>
    </row>
    <row r="703" spans="1:15">
      <c r="A703" s="179"/>
      <c r="B703" s="180"/>
      <c r="C703" s="180"/>
      <c r="D703" s="180"/>
      <c r="E703" s="180"/>
      <c r="F703" s="180"/>
      <c r="G703" s="180"/>
      <c r="H703" s="180"/>
      <c r="I703" s="180"/>
      <c r="J703" s="180"/>
      <c r="K703" s="180"/>
      <c r="L703" s="180"/>
      <c r="M703" s="180"/>
      <c r="N703" s="180"/>
      <c r="O703" s="180"/>
    </row>
    <row r="704" spans="1:15">
      <c r="A704" s="179"/>
      <c r="B704" s="180"/>
      <c r="C704" s="180"/>
      <c r="D704" s="180"/>
      <c r="E704" s="180"/>
      <c r="F704" s="180"/>
      <c r="G704" s="180"/>
      <c r="H704" s="180"/>
      <c r="I704" s="180"/>
      <c r="J704" s="180"/>
      <c r="K704" s="180"/>
      <c r="L704" s="180"/>
      <c r="M704" s="180"/>
      <c r="N704" s="180"/>
      <c r="O704" s="180"/>
    </row>
    <row r="705" spans="1:15">
      <c r="A705" s="179"/>
      <c r="B705" s="180"/>
      <c r="C705" s="180"/>
      <c r="D705" s="180"/>
      <c r="E705" s="180"/>
      <c r="F705" s="180"/>
      <c r="G705" s="180"/>
      <c r="H705" s="180"/>
      <c r="I705" s="180"/>
      <c r="J705" s="180"/>
      <c r="K705" s="180"/>
      <c r="L705" s="180"/>
      <c r="M705" s="180"/>
      <c r="N705" s="180"/>
      <c r="O705" s="180"/>
    </row>
    <row r="706" spans="1:15">
      <c r="A706" s="179"/>
      <c r="B706" s="180"/>
      <c r="C706" s="180"/>
      <c r="D706" s="180"/>
      <c r="E706" s="180"/>
      <c r="F706" s="180"/>
      <c r="G706" s="180"/>
      <c r="H706" s="180"/>
      <c r="I706" s="180"/>
      <c r="J706" s="180"/>
      <c r="K706" s="180"/>
      <c r="L706" s="180"/>
      <c r="M706" s="180"/>
      <c r="N706" s="180"/>
      <c r="O706" s="180"/>
    </row>
    <row r="707" spans="1:15">
      <c r="A707" s="179"/>
      <c r="B707" s="180"/>
      <c r="C707" s="180"/>
      <c r="D707" s="180"/>
      <c r="E707" s="180"/>
      <c r="F707" s="180"/>
      <c r="G707" s="180"/>
      <c r="H707" s="180"/>
      <c r="I707" s="180"/>
      <c r="J707" s="180"/>
      <c r="K707" s="180"/>
      <c r="L707" s="180"/>
      <c r="M707" s="180"/>
      <c r="N707" s="180"/>
      <c r="O707" s="180"/>
    </row>
    <row r="708" spans="1:15">
      <c r="A708" s="179"/>
      <c r="B708" s="180"/>
      <c r="C708" s="180"/>
      <c r="D708" s="180"/>
      <c r="E708" s="180"/>
      <c r="F708" s="180"/>
      <c r="G708" s="180"/>
      <c r="H708" s="180"/>
      <c r="I708" s="180"/>
      <c r="J708" s="180"/>
      <c r="K708" s="180"/>
      <c r="L708" s="180"/>
      <c r="M708" s="180"/>
      <c r="N708" s="180"/>
      <c r="O708" s="180"/>
    </row>
    <row r="709" spans="1:15">
      <c r="A709" s="179"/>
      <c r="B709" s="180"/>
      <c r="C709" s="180"/>
      <c r="D709" s="180"/>
      <c r="E709" s="180"/>
      <c r="F709" s="180"/>
      <c r="G709" s="180"/>
      <c r="H709" s="180"/>
      <c r="I709" s="180"/>
      <c r="J709" s="180"/>
      <c r="K709" s="180"/>
      <c r="L709" s="180"/>
      <c r="M709" s="180"/>
      <c r="N709" s="180"/>
      <c r="O709" s="180"/>
    </row>
    <row r="710" spans="1:15">
      <c r="A710" s="179"/>
      <c r="B710" s="180"/>
      <c r="C710" s="180"/>
      <c r="D710" s="180"/>
      <c r="E710" s="180"/>
      <c r="F710" s="180"/>
      <c r="G710" s="180"/>
      <c r="H710" s="180"/>
      <c r="I710" s="180"/>
      <c r="J710" s="180"/>
      <c r="K710" s="180"/>
      <c r="L710" s="180"/>
      <c r="M710" s="180"/>
      <c r="N710" s="180"/>
      <c r="O710" s="180"/>
    </row>
    <row r="711" spans="1:15">
      <c r="A711" s="179"/>
      <c r="B711" s="180"/>
      <c r="C711" s="180"/>
      <c r="D711" s="180"/>
      <c r="E711" s="180"/>
      <c r="F711" s="180"/>
      <c r="G711" s="180"/>
      <c r="H711" s="180"/>
      <c r="I711" s="180"/>
      <c r="J711" s="180"/>
      <c r="K711" s="180"/>
      <c r="L711" s="180"/>
      <c r="M711" s="180"/>
      <c r="N711" s="180"/>
      <c r="O711" s="180"/>
    </row>
    <row r="712" spans="1:15">
      <c r="A712" s="179"/>
      <c r="B712" s="180"/>
      <c r="C712" s="180"/>
      <c r="D712" s="180"/>
      <c r="E712" s="180"/>
      <c r="F712" s="180"/>
      <c r="G712" s="180"/>
      <c r="H712" s="180"/>
      <c r="I712" s="180"/>
      <c r="J712" s="180"/>
      <c r="K712" s="180"/>
      <c r="L712" s="180"/>
      <c r="M712" s="180"/>
      <c r="N712" s="180"/>
      <c r="O712" s="180"/>
    </row>
    <row r="713" spans="1:15">
      <c r="A713" s="179"/>
      <c r="B713" s="180"/>
      <c r="C713" s="180"/>
      <c r="D713" s="180"/>
      <c r="E713" s="180"/>
      <c r="F713" s="180"/>
      <c r="G713" s="180"/>
      <c r="H713" s="180"/>
      <c r="I713" s="180"/>
      <c r="J713" s="180"/>
      <c r="K713" s="180"/>
      <c r="L713" s="180"/>
      <c r="M713" s="180"/>
      <c r="N713" s="180"/>
      <c r="O713" s="180"/>
    </row>
    <row r="714" spans="1:15">
      <c r="A714" s="179"/>
      <c r="B714" s="180"/>
      <c r="C714" s="180"/>
      <c r="D714" s="180"/>
      <c r="E714" s="180"/>
      <c r="F714" s="180"/>
      <c r="G714" s="180"/>
      <c r="H714" s="180"/>
      <c r="I714" s="180"/>
      <c r="J714" s="180"/>
      <c r="K714" s="180"/>
      <c r="L714" s="180"/>
      <c r="M714" s="180"/>
      <c r="N714" s="180"/>
      <c r="O714" s="180"/>
    </row>
    <row r="715" spans="1:15">
      <c r="A715" s="179"/>
      <c r="B715" s="180"/>
      <c r="C715" s="180"/>
      <c r="D715" s="180"/>
      <c r="E715" s="180"/>
      <c r="F715" s="180"/>
      <c r="G715" s="180"/>
      <c r="H715" s="180"/>
      <c r="I715" s="180"/>
      <c r="J715" s="180"/>
      <c r="K715" s="180"/>
      <c r="L715" s="180"/>
      <c r="M715" s="180"/>
      <c r="N715" s="180"/>
      <c r="O715" s="180"/>
    </row>
    <row r="716" spans="1:15">
      <c r="A716" s="179"/>
      <c r="B716" s="180"/>
      <c r="C716" s="180"/>
      <c r="D716" s="180"/>
      <c r="E716" s="180"/>
      <c r="F716" s="180"/>
      <c r="G716" s="180"/>
      <c r="H716" s="180"/>
      <c r="I716" s="180"/>
      <c r="J716" s="180"/>
      <c r="K716" s="180"/>
      <c r="L716" s="180"/>
      <c r="M716" s="180"/>
      <c r="N716" s="180"/>
      <c r="O716" s="180"/>
    </row>
    <row r="717" spans="1:15">
      <c r="A717" s="179"/>
      <c r="B717" s="180"/>
      <c r="C717" s="180"/>
      <c r="D717" s="180"/>
      <c r="E717" s="180"/>
      <c r="F717" s="180"/>
      <c r="G717" s="180"/>
      <c r="H717" s="180"/>
      <c r="I717" s="180"/>
      <c r="J717" s="180"/>
      <c r="K717" s="180"/>
      <c r="L717" s="180"/>
      <c r="M717" s="180"/>
      <c r="N717" s="180"/>
      <c r="O717" s="180"/>
    </row>
    <row r="718" spans="1:15">
      <c r="A718" s="179"/>
      <c r="B718" s="180"/>
      <c r="C718" s="180"/>
      <c r="D718" s="180"/>
      <c r="E718" s="180"/>
      <c r="F718" s="180"/>
      <c r="G718" s="180"/>
      <c r="H718" s="180"/>
      <c r="I718" s="180"/>
      <c r="J718" s="180"/>
      <c r="K718" s="180"/>
      <c r="L718" s="180"/>
      <c r="M718" s="180"/>
      <c r="N718" s="180"/>
      <c r="O718" s="180"/>
    </row>
    <row r="719" spans="1:15">
      <c r="A719" s="179"/>
      <c r="B719" s="180"/>
      <c r="C719" s="180"/>
      <c r="D719" s="180"/>
      <c r="E719" s="180"/>
      <c r="F719" s="180"/>
      <c r="G719" s="180"/>
      <c r="H719" s="180"/>
      <c r="I719" s="180"/>
      <c r="J719" s="180"/>
      <c r="K719" s="180"/>
      <c r="L719" s="180"/>
      <c r="M719" s="180"/>
      <c r="N719" s="180"/>
      <c r="O719" s="180"/>
    </row>
    <row r="720" spans="1:15">
      <c r="A720" s="179"/>
      <c r="B720" s="180"/>
      <c r="C720" s="180"/>
      <c r="D720" s="180"/>
      <c r="E720" s="180"/>
      <c r="F720" s="180"/>
      <c r="G720" s="180"/>
      <c r="H720" s="180"/>
      <c r="I720" s="180"/>
      <c r="J720" s="180"/>
      <c r="K720" s="180"/>
      <c r="L720" s="180"/>
      <c r="M720" s="180"/>
      <c r="N720" s="180"/>
      <c r="O720" s="180"/>
    </row>
    <row r="721" spans="1:15">
      <c r="A721" s="179"/>
      <c r="B721" s="180"/>
      <c r="C721" s="180"/>
      <c r="D721" s="180"/>
      <c r="E721" s="180"/>
      <c r="F721" s="180"/>
      <c r="G721" s="180"/>
      <c r="H721" s="180"/>
      <c r="I721" s="180"/>
      <c r="J721" s="180"/>
      <c r="K721" s="180"/>
      <c r="L721" s="180"/>
      <c r="M721" s="180"/>
      <c r="N721" s="180"/>
      <c r="O721" s="180"/>
    </row>
    <row r="722" spans="1:15">
      <c r="A722" s="179"/>
      <c r="B722" s="180"/>
      <c r="C722" s="180"/>
      <c r="D722" s="180"/>
      <c r="E722" s="180"/>
      <c r="F722" s="180"/>
      <c r="G722" s="180"/>
      <c r="H722" s="180"/>
      <c r="I722" s="180"/>
      <c r="J722" s="180"/>
      <c r="K722" s="180"/>
      <c r="L722" s="180"/>
      <c r="M722" s="180"/>
      <c r="N722" s="180"/>
      <c r="O722" s="180"/>
    </row>
    <row r="723" spans="1:15">
      <c r="A723" s="179"/>
      <c r="B723" s="180"/>
      <c r="C723" s="180"/>
      <c r="D723" s="180"/>
      <c r="E723" s="180"/>
      <c r="F723" s="180"/>
      <c r="G723" s="180"/>
      <c r="H723" s="180"/>
      <c r="I723" s="180"/>
      <c r="J723" s="180"/>
      <c r="K723" s="180"/>
      <c r="L723" s="180"/>
      <c r="M723" s="180"/>
      <c r="N723" s="180"/>
      <c r="O723" s="180"/>
    </row>
    <row r="724" spans="1:15">
      <c r="A724" s="179"/>
      <c r="B724" s="180"/>
      <c r="C724" s="180"/>
      <c r="D724" s="180"/>
      <c r="E724" s="180"/>
      <c r="F724" s="180"/>
      <c r="G724" s="180"/>
      <c r="H724" s="180"/>
      <c r="I724" s="180"/>
      <c r="J724" s="180"/>
      <c r="K724" s="180"/>
      <c r="L724" s="180"/>
      <c r="M724" s="180"/>
      <c r="N724" s="180"/>
      <c r="O724" s="180"/>
    </row>
    <row r="725" spans="1:15">
      <c r="A725" s="179"/>
      <c r="B725" s="180"/>
      <c r="C725" s="180"/>
      <c r="D725" s="180"/>
      <c r="E725" s="180"/>
      <c r="F725" s="180"/>
      <c r="G725" s="180"/>
      <c r="H725" s="180"/>
      <c r="I725" s="180"/>
      <c r="J725" s="180"/>
      <c r="K725" s="180"/>
      <c r="L725" s="180"/>
      <c r="M725" s="180"/>
      <c r="N725" s="180"/>
      <c r="O725" s="180"/>
    </row>
    <row r="726" spans="1:15">
      <c r="A726" s="179"/>
      <c r="B726" s="180"/>
      <c r="C726" s="180"/>
      <c r="D726" s="180"/>
      <c r="E726" s="180"/>
      <c r="F726" s="180"/>
      <c r="G726" s="180"/>
      <c r="H726" s="180"/>
      <c r="I726" s="180"/>
      <c r="J726" s="180"/>
      <c r="K726" s="180"/>
      <c r="L726" s="180"/>
      <c r="M726" s="180"/>
      <c r="N726" s="180"/>
      <c r="O726" s="180"/>
    </row>
    <row r="727" spans="1:15">
      <c r="A727" s="179"/>
      <c r="B727" s="180"/>
      <c r="C727" s="180"/>
      <c r="D727" s="180"/>
      <c r="E727" s="180"/>
      <c r="F727" s="180"/>
      <c r="G727" s="180"/>
      <c r="H727" s="180"/>
      <c r="I727" s="180"/>
      <c r="J727" s="180"/>
      <c r="K727" s="180"/>
      <c r="L727" s="180"/>
      <c r="M727" s="180"/>
      <c r="N727" s="180"/>
      <c r="O727" s="180"/>
    </row>
    <row r="728" spans="1:15">
      <c r="A728" s="179"/>
      <c r="B728" s="180"/>
      <c r="C728" s="180"/>
      <c r="D728" s="180"/>
      <c r="E728" s="180"/>
      <c r="F728" s="180"/>
      <c r="G728" s="180"/>
      <c r="H728" s="180"/>
      <c r="I728" s="180"/>
      <c r="J728" s="180"/>
      <c r="K728" s="180"/>
      <c r="L728" s="180"/>
      <c r="M728" s="180"/>
      <c r="N728" s="180"/>
      <c r="O728" s="180"/>
    </row>
    <row r="729" spans="1:15">
      <c r="A729" s="179"/>
      <c r="B729" s="180"/>
      <c r="C729" s="180"/>
      <c r="D729" s="180"/>
      <c r="E729" s="180"/>
      <c r="F729" s="180"/>
      <c r="G729" s="180"/>
      <c r="H729" s="180"/>
      <c r="I729" s="180"/>
      <c r="J729" s="180"/>
      <c r="K729" s="180"/>
      <c r="L729" s="180"/>
      <c r="M729" s="180"/>
      <c r="N729" s="180"/>
      <c r="O729" s="180"/>
    </row>
    <row r="730" spans="1:15">
      <c r="A730" s="179"/>
      <c r="B730" s="180"/>
      <c r="C730" s="180"/>
      <c r="D730" s="180"/>
      <c r="E730" s="180"/>
      <c r="F730" s="180"/>
      <c r="G730" s="180"/>
      <c r="H730" s="180"/>
      <c r="I730" s="180"/>
      <c r="J730" s="180"/>
      <c r="K730" s="180"/>
      <c r="L730" s="180"/>
      <c r="M730" s="180"/>
      <c r="N730" s="180"/>
      <c r="O730" s="180"/>
    </row>
    <row r="731" spans="1:15">
      <c r="A731" s="179"/>
      <c r="B731" s="180"/>
      <c r="C731" s="180"/>
      <c r="D731" s="180"/>
      <c r="E731" s="180"/>
      <c r="F731" s="180"/>
      <c r="G731" s="180"/>
      <c r="H731" s="180"/>
      <c r="I731" s="180"/>
      <c r="J731" s="180"/>
      <c r="K731" s="180"/>
      <c r="L731" s="180"/>
      <c r="M731" s="180"/>
      <c r="N731" s="180"/>
      <c r="O731" s="180"/>
    </row>
    <row r="732" spans="1:15">
      <c r="A732" s="179"/>
      <c r="B732" s="180"/>
      <c r="C732" s="180"/>
      <c r="D732" s="180"/>
      <c r="E732" s="180"/>
      <c r="F732" s="180"/>
      <c r="G732" s="180"/>
      <c r="H732" s="180"/>
      <c r="I732" s="180"/>
      <c r="J732" s="180"/>
      <c r="K732" s="180"/>
      <c r="L732" s="180"/>
      <c r="M732" s="180"/>
      <c r="N732" s="180"/>
      <c r="O732" s="180"/>
    </row>
    <row r="733" spans="1:15">
      <c r="A733" s="179"/>
      <c r="B733" s="180"/>
      <c r="C733" s="180"/>
      <c r="D733" s="180"/>
      <c r="E733" s="180"/>
      <c r="F733" s="180"/>
      <c r="G733" s="180"/>
      <c r="H733" s="180"/>
      <c r="I733" s="180"/>
      <c r="J733" s="180"/>
      <c r="K733" s="180"/>
      <c r="L733" s="180"/>
      <c r="M733" s="180"/>
      <c r="N733" s="180"/>
      <c r="O733" s="180"/>
    </row>
    <row r="734" spans="1:15">
      <c r="A734" s="179"/>
      <c r="B734" s="180"/>
      <c r="C734" s="180"/>
      <c r="D734" s="180"/>
      <c r="E734" s="180"/>
      <c r="F734" s="180"/>
      <c r="G734" s="180"/>
      <c r="H734" s="180"/>
      <c r="I734" s="180"/>
      <c r="J734" s="180"/>
      <c r="K734" s="180"/>
      <c r="L734" s="180"/>
      <c r="M734" s="180"/>
      <c r="N734" s="180"/>
      <c r="O734" s="180"/>
    </row>
    <row r="735" spans="1:15">
      <c r="A735" s="179"/>
      <c r="B735" s="180"/>
      <c r="C735" s="180"/>
      <c r="D735" s="180"/>
      <c r="E735" s="180"/>
      <c r="F735" s="180"/>
      <c r="G735" s="180"/>
      <c r="H735" s="180"/>
      <c r="I735" s="180"/>
      <c r="J735" s="180"/>
      <c r="K735" s="180"/>
      <c r="L735" s="180"/>
      <c r="M735" s="180"/>
      <c r="N735" s="180"/>
      <c r="O735" s="180"/>
    </row>
    <row r="736" spans="1:15">
      <c r="A736" s="179"/>
      <c r="B736" s="180"/>
      <c r="C736" s="180"/>
      <c r="D736" s="180"/>
      <c r="E736" s="180"/>
      <c r="F736" s="180"/>
      <c r="G736" s="180"/>
      <c r="H736" s="180"/>
      <c r="I736" s="180"/>
      <c r="J736" s="180"/>
      <c r="K736" s="180"/>
      <c r="L736" s="180"/>
      <c r="M736" s="180"/>
      <c r="N736" s="180"/>
      <c r="O736" s="180"/>
    </row>
    <row r="737" spans="1:15">
      <c r="A737" s="179"/>
      <c r="B737" s="180"/>
      <c r="C737" s="180"/>
      <c r="D737" s="180"/>
      <c r="E737" s="180"/>
      <c r="F737" s="180"/>
      <c r="G737" s="180"/>
      <c r="H737" s="180"/>
      <c r="I737" s="180"/>
      <c r="J737" s="180"/>
      <c r="K737" s="180"/>
      <c r="L737" s="180"/>
      <c r="M737" s="180"/>
      <c r="N737" s="180"/>
      <c r="O737" s="180"/>
    </row>
    <row r="738" spans="1:15">
      <c r="A738" s="179"/>
      <c r="B738" s="180"/>
      <c r="C738" s="180"/>
      <c r="D738" s="180"/>
      <c r="E738" s="180"/>
      <c r="F738" s="180"/>
      <c r="G738" s="180"/>
      <c r="H738" s="180"/>
      <c r="I738" s="180"/>
      <c r="J738" s="180"/>
      <c r="K738" s="180"/>
      <c r="L738" s="180"/>
      <c r="M738" s="180"/>
      <c r="N738" s="180"/>
      <c r="O738" s="180"/>
    </row>
    <row r="739" spans="1:15">
      <c r="A739" s="179"/>
      <c r="B739" s="180"/>
      <c r="C739" s="180"/>
      <c r="D739" s="180"/>
      <c r="E739" s="180"/>
      <c r="F739" s="180"/>
      <c r="G739" s="180"/>
      <c r="H739" s="180"/>
      <c r="I739" s="180"/>
      <c r="J739" s="180"/>
      <c r="K739" s="180"/>
      <c r="L739" s="180"/>
      <c r="M739" s="180"/>
      <c r="N739" s="180"/>
      <c r="O739" s="180"/>
    </row>
    <row r="740" spans="1:15">
      <c r="A740" s="179"/>
      <c r="B740" s="180"/>
      <c r="C740" s="180"/>
      <c r="D740" s="180"/>
      <c r="E740" s="180"/>
      <c r="F740" s="180"/>
      <c r="G740" s="180"/>
      <c r="H740" s="180"/>
      <c r="I740" s="180"/>
      <c r="J740" s="180"/>
      <c r="K740" s="180"/>
      <c r="L740" s="180"/>
      <c r="M740" s="180"/>
      <c r="N740" s="180"/>
      <c r="O740" s="180"/>
    </row>
    <row r="741" spans="1:15">
      <c r="A741" s="179"/>
      <c r="B741" s="180"/>
      <c r="C741" s="180"/>
      <c r="D741" s="180"/>
      <c r="E741" s="180"/>
      <c r="F741" s="180"/>
      <c r="G741" s="180"/>
      <c r="H741" s="180"/>
      <c r="I741" s="180"/>
      <c r="J741" s="180"/>
      <c r="K741" s="180"/>
      <c r="L741" s="180"/>
      <c r="M741" s="180"/>
      <c r="N741" s="180"/>
      <c r="O741" s="180"/>
    </row>
    <row r="742" spans="1:15">
      <c r="A742" s="179"/>
      <c r="B742" s="180"/>
      <c r="C742" s="180"/>
      <c r="D742" s="180"/>
      <c r="E742" s="180"/>
      <c r="F742" s="180"/>
      <c r="G742" s="180"/>
      <c r="H742" s="180"/>
      <c r="I742" s="180"/>
      <c r="J742" s="180"/>
      <c r="K742" s="180"/>
      <c r="L742" s="180"/>
      <c r="M742" s="180"/>
      <c r="N742" s="180"/>
      <c r="O742" s="180"/>
    </row>
    <row r="743" spans="1:15">
      <c r="A743" s="179"/>
      <c r="B743" s="180"/>
      <c r="C743" s="180"/>
      <c r="D743" s="180"/>
      <c r="E743" s="180"/>
      <c r="F743" s="180"/>
      <c r="G743" s="180"/>
      <c r="H743" s="180"/>
      <c r="I743" s="180"/>
      <c r="J743" s="180"/>
      <c r="K743" s="180"/>
      <c r="L743" s="180"/>
      <c r="M743" s="180"/>
      <c r="N743" s="180"/>
      <c r="O743" s="180"/>
    </row>
    <row r="744" spans="1:15">
      <c r="A744" s="179"/>
      <c r="B744" s="180"/>
      <c r="C744" s="180"/>
      <c r="D744" s="180"/>
      <c r="E744" s="180"/>
      <c r="F744" s="180"/>
      <c r="G744" s="180"/>
      <c r="H744" s="180"/>
      <c r="I744" s="180"/>
      <c r="J744" s="180"/>
      <c r="K744" s="180"/>
      <c r="L744" s="180"/>
      <c r="M744" s="180"/>
      <c r="N744" s="180"/>
      <c r="O744" s="180"/>
    </row>
    <row r="745" spans="1:15">
      <c r="A745" s="179"/>
      <c r="B745" s="180"/>
      <c r="C745" s="180"/>
      <c r="D745" s="180"/>
      <c r="E745" s="180"/>
      <c r="F745" s="180"/>
      <c r="G745" s="180"/>
      <c r="H745" s="180"/>
      <c r="I745" s="180"/>
      <c r="J745" s="180"/>
      <c r="K745" s="180"/>
      <c r="L745" s="180"/>
      <c r="M745" s="180"/>
      <c r="N745" s="180"/>
      <c r="O745" s="180"/>
    </row>
    <row r="746" spans="1:15">
      <c r="A746" s="179"/>
      <c r="B746" s="180"/>
      <c r="C746" s="180"/>
      <c r="D746" s="180"/>
      <c r="E746" s="180"/>
      <c r="F746" s="180"/>
      <c r="G746" s="180"/>
      <c r="H746" s="180"/>
      <c r="I746" s="180"/>
      <c r="J746" s="180"/>
      <c r="K746" s="180"/>
      <c r="L746" s="180"/>
      <c r="M746" s="180"/>
      <c r="N746" s="180"/>
      <c r="O746" s="180"/>
    </row>
    <row r="747" spans="1:15">
      <c r="A747" s="179"/>
      <c r="B747" s="180"/>
      <c r="C747" s="180"/>
      <c r="D747" s="180"/>
      <c r="E747" s="180"/>
      <c r="F747" s="180"/>
      <c r="G747" s="180"/>
      <c r="H747" s="180"/>
      <c r="I747" s="180"/>
      <c r="J747" s="180"/>
      <c r="K747" s="180"/>
      <c r="L747" s="180"/>
      <c r="M747" s="180"/>
      <c r="N747" s="180"/>
      <c r="O747" s="180"/>
    </row>
    <row r="748" spans="1:15">
      <c r="A748" s="179"/>
      <c r="B748" s="180"/>
      <c r="C748" s="180"/>
      <c r="D748" s="180"/>
      <c r="E748" s="180"/>
      <c r="F748" s="180"/>
      <c r="G748" s="180"/>
      <c r="H748" s="180"/>
      <c r="I748" s="180"/>
      <c r="J748" s="180"/>
      <c r="K748" s="180"/>
      <c r="L748" s="180"/>
      <c r="M748" s="180"/>
      <c r="N748" s="180"/>
      <c r="O748" s="180"/>
    </row>
    <row r="749" spans="1:15">
      <c r="A749" s="179"/>
      <c r="B749" s="180"/>
      <c r="C749" s="180"/>
      <c r="D749" s="180"/>
      <c r="E749" s="180"/>
      <c r="F749" s="180"/>
      <c r="G749" s="180"/>
      <c r="H749" s="180"/>
      <c r="I749" s="180"/>
      <c r="J749" s="180"/>
      <c r="K749" s="180"/>
      <c r="L749" s="180"/>
      <c r="M749" s="180"/>
      <c r="N749" s="180"/>
      <c r="O749" s="180"/>
    </row>
    <row r="750" spans="1:15">
      <c r="A750" s="179"/>
      <c r="B750" s="180"/>
      <c r="C750" s="180"/>
      <c r="D750" s="180"/>
      <c r="E750" s="180"/>
      <c r="F750" s="180"/>
      <c r="G750" s="180"/>
      <c r="H750" s="180"/>
      <c r="I750" s="180"/>
      <c r="J750" s="180"/>
      <c r="K750" s="180"/>
      <c r="L750" s="180"/>
      <c r="M750" s="180"/>
      <c r="N750" s="180"/>
      <c r="O750" s="180"/>
    </row>
    <row r="751" spans="1:15">
      <c r="A751" s="179"/>
      <c r="B751" s="180"/>
      <c r="C751" s="180"/>
      <c r="D751" s="180"/>
      <c r="E751" s="180"/>
      <c r="F751" s="180"/>
      <c r="G751" s="180"/>
      <c r="H751" s="180"/>
      <c r="I751" s="180"/>
      <c r="J751" s="180"/>
      <c r="K751" s="180"/>
      <c r="L751" s="180"/>
      <c r="M751" s="180"/>
      <c r="N751" s="180"/>
      <c r="O751" s="180"/>
    </row>
    <row r="752" spans="1:15">
      <c r="A752" s="179"/>
      <c r="B752" s="180"/>
      <c r="C752" s="180"/>
      <c r="D752" s="180"/>
      <c r="E752" s="180"/>
      <c r="F752" s="180"/>
      <c r="G752" s="180"/>
      <c r="H752" s="180"/>
      <c r="I752" s="180"/>
      <c r="J752" s="180"/>
      <c r="K752" s="180"/>
      <c r="L752" s="180"/>
      <c r="M752" s="180"/>
      <c r="N752" s="180"/>
      <c r="O752" s="180"/>
    </row>
    <row r="753" spans="1:15">
      <c r="A753" s="179"/>
      <c r="B753" s="180"/>
      <c r="C753" s="180"/>
      <c r="D753" s="180"/>
      <c r="E753" s="180"/>
      <c r="F753" s="180"/>
      <c r="G753" s="180"/>
      <c r="H753" s="180"/>
      <c r="I753" s="180"/>
      <c r="J753" s="180"/>
      <c r="K753" s="180"/>
      <c r="L753" s="180"/>
      <c r="M753" s="180"/>
      <c r="N753" s="180"/>
      <c r="O753" s="180"/>
    </row>
    <row r="754" spans="1:15">
      <c r="A754" s="179"/>
      <c r="B754" s="180"/>
      <c r="C754" s="180"/>
      <c r="D754" s="180"/>
      <c r="E754" s="180"/>
      <c r="F754" s="180"/>
      <c r="G754" s="180"/>
      <c r="H754" s="180"/>
      <c r="I754" s="180"/>
      <c r="J754" s="180"/>
      <c r="K754" s="180"/>
      <c r="L754" s="180"/>
      <c r="M754" s="180"/>
      <c r="N754" s="180"/>
      <c r="O754" s="180"/>
    </row>
    <row r="755" spans="1:15">
      <c r="A755" s="179"/>
      <c r="B755" s="180"/>
      <c r="C755" s="180"/>
      <c r="D755" s="180"/>
      <c r="E755" s="180"/>
      <c r="F755" s="180"/>
      <c r="G755" s="180"/>
      <c r="H755" s="180"/>
      <c r="I755" s="180"/>
      <c r="J755" s="180"/>
      <c r="K755" s="180"/>
      <c r="L755" s="180"/>
      <c r="M755" s="180"/>
      <c r="N755" s="180"/>
      <c r="O755" s="180"/>
    </row>
    <row r="756" spans="1:15">
      <c r="A756" s="179"/>
      <c r="B756" s="180"/>
      <c r="C756" s="180"/>
      <c r="D756" s="180"/>
      <c r="E756" s="180"/>
      <c r="F756" s="180"/>
      <c r="G756" s="180"/>
      <c r="H756" s="180"/>
      <c r="I756" s="180"/>
      <c r="J756" s="180"/>
      <c r="K756" s="180"/>
      <c r="L756" s="180"/>
      <c r="M756" s="180"/>
      <c r="N756" s="180"/>
      <c r="O756" s="180"/>
    </row>
    <row r="757" spans="1:15">
      <c r="A757" s="179"/>
      <c r="B757" s="180"/>
      <c r="C757" s="180"/>
      <c r="D757" s="180"/>
      <c r="E757" s="180"/>
      <c r="F757" s="180"/>
      <c r="G757" s="180"/>
      <c r="H757" s="180"/>
      <c r="I757" s="180"/>
      <c r="J757" s="180"/>
      <c r="K757" s="180"/>
      <c r="L757" s="180"/>
      <c r="M757" s="180"/>
      <c r="N757" s="180"/>
      <c r="O757" s="180"/>
    </row>
    <row r="758" spans="1:15">
      <c r="A758" s="179"/>
      <c r="B758" s="180"/>
      <c r="C758" s="180"/>
      <c r="D758" s="180"/>
      <c r="E758" s="180"/>
      <c r="F758" s="180"/>
      <c r="G758" s="180"/>
      <c r="H758" s="180"/>
      <c r="I758" s="180"/>
      <c r="J758" s="180"/>
      <c r="K758" s="180"/>
      <c r="L758" s="180"/>
      <c r="M758" s="180"/>
      <c r="N758" s="180"/>
      <c r="O758" s="180"/>
    </row>
    <row r="759" spans="1:15">
      <c r="A759" s="179"/>
      <c r="B759" s="180"/>
      <c r="C759" s="180"/>
      <c r="D759" s="180"/>
      <c r="E759" s="180"/>
      <c r="F759" s="180"/>
      <c r="G759" s="180"/>
      <c r="H759" s="180"/>
      <c r="I759" s="180"/>
      <c r="J759" s="180"/>
      <c r="K759" s="180"/>
      <c r="L759" s="180"/>
      <c r="M759" s="180"/>
      <c r="N759" s="180"/>
      <c r="O759" s="180"/>
    </row>
    <row r="760" spans="1:15">
      <c r="A760" s="179"/>
      <c r="B760" s="180"/>
      <c r="C760" s="180"/>
      <c r="D760" s="180"/>
      <c r="E760" s="180"/>
      <c r="F760" s="180"/>
      <c r="G760" s="180"/>
      <c r="H760" s="180"/>
      <c r="I760" s="180"/>
      <c r="J760" s="180"/>
      <c r="K760" s="180"/>
      <c r="L760" s="180"/>
      <c r="M760" s="180"/>
      <c r="N760" s="180"/>
      <c r="O760" s="180"/>
    </row>
    <row r="761" spans="1:15">
      <c r="A761" s="179"/>
      <c r="B761" s="180"/>
      <c r="C761" s="180"/>
      <c r="D761" s="180"/>
      <c r="E761" s="180"/>
      <c r="F761" s="180"/>
      <c r="G761" s="180"/>
      <c r="H761" s="180"/>
      <c r="I761" s="180"/>
      <c r="J761" s="180"/>
      <c r="K761" s="180"/>
      <c r="L761" s="180"/>
      <c r="M761" s="180"/>
      <c r="N761" s="180"/>
      <c r="O761" s="180"/>
    </row>
    <row r="762" spans="1:15">
      <c r="A762" s="179"/>
      <c r="B762" s="180"/>
      <c r="C762" s="180"/>
      <c r="D762" s="180"/>
      <c r="E762" s="180"/>
      <c r="F762" s="180"/>
      <c r="G762" s="180"/>
      <c r="H762" s="180"/>
      <c r="I762" s="180"/>
      <c r="J762" s="180"/>
      <c r="K762" s="180"/>
      <c r="L762" s="180"/>
      <c r="M762" s="180"/>
      <c r="N762" s="180"/>
      <c r="O762" s="180"/>
    </row>
    <row r="763" spans="1:15">
      <c r="A763" s="179"/>
      <c r="B763" s="180"/>
      <c r="C763" s="180"/>
      <c r="D763" s="180"/>
      <c r="E763" s="180"/>
      <c r="F763" s="180"/>
      <c r="G763" s="180"/>
      <c r="H763" s="180"/>
      <c r="I763" s="180"/>
      <c r="J763" s="180"/>
      <c r="K763" s="180"/>
      <c r="L763" s="180"/>
      <c r="M763" s="180"/>
      <c r="N763" s="180"/>
      <c r="O763" s="180"/>
    </row>
    <row r="764" spans="1:15">
      <c r="A764" s="179"/>
      <c r="B764" s="180"/>
      <c r="C764" s="180"/>
      <c r="D764" s="180"/>
      <c r="E764" s="180"/>
      <c r="F764" s="180"/>
      <c r="G764" s="180"/>
      <c r="H764" s="180"/>
      <c r="I764" s="180"/>
      <c r="J764" s="180"/>
      <c r="K764" s="180"/>
      <c r="L764" s="180"/>
      <c r="M764" s="180"/>
      <c r="N764" s="180"/>
      <c r="O764" s="180"/>
    </row>
    <row r="765" spans="1:15">
      <c r="A765" s="179"/>
      <c r="B765" s="180"/>
      <c r="C765" s="180"/>
      <c r="D765" s="180"/>
      <c r="E765" s="180"/>
      <c r="F765" s="180"/>
      <c r="G765" s="180"/>
      <c r="H765" s="180"/>
      <c r="I765" s="180"/>
      <c r="J765" s="180"/>
      <c r="K765" s="180"/>
      <c r="L765" s="180"/>
      <c r="M765" s="180"/>
      <c r="N765" s="180"/>
      <c r="O765" s="180"/>
    </row>
    <row r="766" spans="1:15">
      <c r="A766" s="179"/>
      <c r="B766" s="180"/>
      <c r="C766" s="180"/>
      <c r="D766" s="180"/>
      <c r="E766" s="180"/>
      <c r="F766" s="180"/>
      <c r="G766" s="180"/>
      <c r="H766" s="180"/>
      <c r="I766" s="180"/>
      <c r="J766" s="180"/>
      <c r="K766" s="180"/>
      <c r="L766" s="180"/>
      <c r="M766" s="180"/>
      <c r="N766" s="180"/>
      <c r="O766" s="180"/>
    </row>
    <row r="767" spans="1:15">
      <c r="A767" s="179"/>
      <c r="B767" s="180"/>
      <c r="C767" s="180"/>
      <c r="D767" s="180"/>
      <c r="E767" s="180"/>
      <c r="F767" s="180"/>
      <c r="G767" s="180"/>
      <c r="H767" s="180"/>
      <c r="I767" s="180"/>
      <c r="J767" s="180"/>
      <c r="K767" s="180"/>
      <c r="L767" s="180"/>
      <c r="M767" s="180"/>
      <c r="N767" s="180"/>
      <c r="O767" s="180"/>
    </row>
    <row r="768" spans="1:15">
      <c r="A768" s="179"/>
      <c r="B768" s="180"/>
      <c r="C768" s="180"/>
      <c r="D768" s="180"/>
      <c r="E768" s="180"/>
      <c r="F768" s="180"/>
      <c r="G768" s="180"/>
      <c r="H768" s="180"/>
      <c r="I768" s="180"/>
      <c r="J768" s="180"/>
      <c r="K768" s="180"/>
      <c r="L768" s="180"/>
      <c r="M768" s="180"/>
      <c r="N768" s="180"/>
      <c r="O768" s="180"/>
    </row>
    <row r="769" spans="1:15">
      <c r="A769" s="179"/>
      <c r="B769" s="180"/>
      <c r="C769" s="180"/>
      <c r="D769" s="180"/>
      <c r="E769" s="180"/>
      <c r="F769" s="180"/>
      <c r="G769" s="180"/>
      <c r="H769" s="180"/>
      <c r="I769" s="180"/>
      <c r="J769" s="180"/>
      <c r="K769" s="180"/>
      <c r="L769" s="180"/>
      <c r="M769" s="180"/>
      <c r="N769" s="180"/>
      <c r="O769" s="180"/>
    </row>
    <row r="770" spans="1:15">
      <c r="A770" s="179"/>
      <c r="B770" s="180"/>
      <c r="C770" s="180"/>
      <c r="D770" s="180"/>
      <c r="E770" s="180"/>
      <c r="F770" s="180"/>
      <c r="G770" s="180"/>
      <c r="H770" s="180"/>
      <c r="I770" s="180"/>
      <c r="J770" s="180"/>
      <c r="K770" s="180"/>
      <c r="L770" s="180"/>
      <c r="M770" s="180"/>
      <c r="N770" s="180"/>
      <c r="O770" s="180"/>
    </row>
    <row r="771" spans="1:15">
      <c r="A771" s="179"/>
      <c r="B771" s="180"/>
      <c r="C771" s="180"/>
      <c r="D771" s="180"/>
      <c r="E771" s="180"/>
      <c r="F771" s="180"/>
      <c r="G771" s="180"/>
      <c r="H771" s="180"/>
      <c r="I771" s="180"/>
      <c r="J771" s="180"/>
      <c r="K771" s="180"/>
      <c r="L771" s="180"/>
      <c r="M771" s="180"/>
      <c r="N771" s="180"/>
      <c r="O771" s="180"/>
    </row>
    <row r="772" spans="1:15">
      <c r="A772" s="179"/>
      <c r="B772" s="180"/>
      <c r="C772" s="180"/>
      <c r="D772" s="180"/>
      <c r="E772" s="180"/>
      <c r="F772" s="180"/>
      <c r="G772" s="180"/>
      <c r="H772" s="180"/>
      <c r="I772" s="180"/>
      <c r="J772" s="180"/>
      <c r="K772" s="180"/>
      <c r="L772" s="180"/>
      <c r="M772" s="180"/>
      <c r="N772" s="180"/>
      <c r="O772" s="180"/>
    </row>
    <row r="773" spans="1:15">
      <c r="A773" s="179"/>
      <c r="B773" s="180"/>
      <c r="C773" s="180"/>
      <c r="D773" s="180"/>
      <c r="E773" s="180"/>
      <c r="F773" s="180"/>
      <c r="G773" s="180"/>
      <c r="H773" s="180"/>
      <c r="I773" s="180"/>
      <c r="J773" s="180"/>
      <c r="K773" s="180"/>
      <c r="L773" s="180"/>
      <c r="M773" s="180"/>
      <c r="N773" s="180"/>
      <c r="O773" s="180"/>
    </row>
    <row r="774" spans="1:15">
      <c r="A774" s="179"/>
      <c r="B774" s="180"/>
      <c r="C774" s="180"/>
      <c r="D774" s="180"/>
      <c r="E774" s="180"/>
      <c r="F774" s="180"/>
      <c r="G774" s="180"/>
      <c r="H774" s="180"/>
      <c r="I774" s="180"/>
      <c r="J774" s="180"/>
      <c r="K774" s="180"/>
      <c r="L774" s="180"/>
      <c r="M774" s="180"/>
      <c r="N774" s="180"/>
      <c r="O774" s="180"/>
    </row>
    <row r="775" spans="1:15">
      <c r="A775" s="179"/>
      <c r="B775" s="180"/>
      <c r="C775" s="180"/>
      <c r="D775" s="180"/>
      <c r="E775" s="180"/>
      <c r="F775" s="180"/>
      <c r="G775" s="180"/>
      <c r="H775" s="180"/>
      <c r="I775" s="180"/>
      <c r="J775" s="180"/>
      <c r="K775" s="180"/>
      <c r="L775" s="180"/>
      <c r="M775" s="180"/>
      <c r="N775" s="180"/>
      <c r="O775" s="180"/>
    </row>
    <row r="776" spans="1:15">
      <c r="A776" s="179"/>
      <c r="B776" s="180"/>
      <c r="C776" s="180"/>
      <c r="D776" s="180"/>
      <c r="E776" s="180"/>
      <c r="F776" s="180"/>
      <c r="G776" s="180"/>
      <c r="H776" s="180"/>
      <c r="I776" s="180"/>
      <c r="J776" s="180"/>
      <c r="K776" s="180"/>
      <c r="L776" s="180"/>
      <c r="M776" s="180"/>
      <c r="N776" s="180"/>
      <c r="O776" s="180"/>
    </row>
    <row r="777" spans="1:15">
      <c r="A777" s="179"/>
      <c r="B777" s="180"/>
      <c r="C777" s="180"/>
      <c r="D777" s="180"/>
      <c r="E777" s="180"/>
      <c r="F777" s="180"/>
      <c r="G777" s="180"/>
      <c r="H777" s="180"/>
      <c r="I777" s="180"/>
      <c r="J777" s="180"/>
      <c r="K777" s="180"/>
      <c r="L777" s="180"/>
      <c r="M777" s="180"/>
      <c r="N777" s="180"/>
      <c r="O777" s="180"/>
    </row>
    <row r="778" spans="1:15">
      <c r="A778" s="179"/>
      <c r="B778" s="180"/>
      <c r="C778" s="180"/>
      <c r="D778" s="180"/>
      <c r="E778" s="180"/>
      <c r="F778" s="180"/>
      <c r="G778" s="180"/>
      <c r="H778" s="180"/>
      <c r="I778" s="180"/>
      <c r="J778" s="180"/>
      <c r="K778" s="180"/>
      <c r="L778" s="180"/>
      <c r="M778" s="180"/>
      <c r="N778" s="180"/>
      <c r="O778" s="180"/>
    </row>
    <row r="779" spans="1:15">
      <c r="A779" s="179"/>
      <c r="B779" s="180"/>
      <c r="C779" s="180"/>
      <c r="D779" s="180"/>
      <c r="E779" s="180"/>
      <c r="F779" s="180"/>
      <c r="G779" s="180"/>
      <c r="H779" s="180"/>
      <c r="I779" s="180"/>
      <c r="J779" s="180"/>
      <c r="K779" s="180"/>
      <c r="L779" s="180"/>
      <c r="M779" s="180"/>
      <c r="N779" s="180"/>
      <c r="O779" s="180"/>
    </row>
    <row r="780" spans="1:15">
      <c r="A780" s="179"/>
      <c r="B780" s="180"/>
      <c r="C780" s="180"/>
      <c r="D780" s="180"/>
      <c r="E780" s="180"/>
      <c r="F780" s="180"/>
      <c r="G780" s="180"/>
      <c r="H780" s="180"/>
      <c r="I780" s="180"/>
      <c r="J780" s="180"/>
      <c r="K780" s="180"/>
      <c r="L780" s="180"/>
      <c r="M780" s="180"/>
      <c r="N780" s="180"/>
      <c r="O780" s="180"/>
    </row>
    <row r="781" spans="1:15">
      <c r="A781" s="179"/>
      <c r="B781" s="180"/>
      <c r="C781" s="180"/>
      <c r="D781" s="180"/>
      <c r="E781" s="180"/>
      <c r="F781" s="180"/>
      <c r="G781" s="180"/>
      <c r="H781" s="180"/>
      <c r="I781" s="180"/>
      <c r="J781" s="180"/>
      <c r="K781" s="180"/>
      <c r="L781" s="180"/>
      <c r="M781" s="180"/>
      <c r="N781" s="180"/>
      <c r="O781" s="180"/>
    </row>
    <row r="782" spans="1:15">
      <c r="A782" s="179"/>
      <c r="B782" s="180"/>
      <c r="C782" s="180"/>
      <c r="D782" s="180"/>
      <c r="E782" s="180"/>
      <c r="F782" s="180"/>
      <c r="G782" s="180"/>
      <c r="H782" s="180"/>
      <c r="I782" s="180"/>
      <c r="J782" s="180"/>
      <c r="K782" s="180"/>
      <c r="L782" s="180"/>
      <c r="M782" s="180"/>
      <c r="N782" s="180"/>
      <c r="O782" s="180"/>
    </row>
    <row r="783" spans="1:15">
      <c r="A783" s="179"/>
      <c r="B783" s="180"/>
      <c r="C783" s="180"/>
      <c r="D783" s="180"/>
      <c r="E783" s="180"/>
      <c r="F783" s="180"/>
      <c r="G783" s="180"/>
      <c r="H783" s="180"/>
      <c r="I783" s="180"/>
      <c r="J783" s="180"/>
      <c r="K783" s="180"/>
      <c r="L783" s="180"/>
      <c r="M783" s="180"/>
      <c r="N783" s="180"/>
      <c r="O783" s="180"/>
    </row>
    <row r="784" spans="1:15">
      <c r="A784" s="179"/>
      <c r="B784" s="180"/>
      <c r="C784" s="180"/>
      <c r="D784" s="180"/>
      <c r="E784" s="180"/>
      <c r="F784" s="180"/>
      <c r="G784" s="180"/>
      <c r="H784" s="180"/>
      <c r="I784" s="180"/>
      <c r="J784" s="180"/>
      <c r="K784" s="180"/>
      <c r="L784" s="180"/>
      <c r="M784" s="180"/>
      <c r="N784" s="180"/>
      <c r="O784" s="180"/>
    </row>
    <row r="785" spans="1:15">
      <c r="A785" s="179"/>
      <c r="B785" s="180"/>
      <c r="C785" s="180"/>
      <c r="D785" s="180"/>
      <c r="E785" s="180"/>
      <c r="F785" s="180"/>
      <c r="G785" s="180"/>
      <c r="H785" s="180"/>
      <c r="I785" s="180"/>
      <c r="J785" s="180"/>
      <c r="K785" s="180"/>
      <c r="L785" s="180"/>
      <c r="M785" s="180"/>
      <c r="N785" s="180"/>
      <c r="O785" s="180"/>
    </row>
    <row r="786" spans="1:15">
      <c r="A786" s="179"/>
      <c r="B786" s="180"/>
      <c r="C786" s="180"/>
      <c r="D786" s="180"/>
      <c r="E786" s="180"/>
      <c r="F786" s="180"/>
      <c r="G786" s="180"/>
      <c r="H786" s="180"/>
      <c r="I786" s="180"/>
      <c r="J786" s="180"/>
      <c r="K786" s="180"/>
      <c r="L786" s="180"/>
      <c r="M786" s="180"/>
      <c r="N786" s="180"/>
      <c r="O786" s="180"/>
    </row>
    <row r="787" spans="1:15">
      <c r="A787" s="179"/>
      <c r="B787" s="180"/>
      <c r="C787" s="180"/>
      <c r="D787" s="180"/>
      <c r="E787" s="180"/>
      <c r="F787" s="180"/>
      <c r="G787" s="180"/>
      <c r="H787" s="180"/>
      <c r="I787" s="180"/>
      <c r="J787" s="180"/>
      <c r="K787" s="180"/>
      <c r="L787" s="180"/>
      <c r="M787" s="180"/>
      <c r="N787" s="180"/>
      <c r="O787" s="180"/>
    </row>
    <row r="788" spans="1:15">
      <c r="A788" s="179"/>
      <c r="B788" s="180"/>
      <c r="C788" s="180"/>
      <c r="D788" s="180"/>
      <c r="E788" s="180"/>
      <c r="F788" s="180"/>
      <c r="G788" s="180"/>
      <c r="H788" s="180"/>
      <c r="I788" s="180"/>
      <c r="J788" s="180"/>
      <c r="K788" s="180"/>
      <c r="L788" s="180"/>
      <c r="M788" s="180"/>
      <c r="N788" s="180"/>
      <c r="O788" s="180"/>
    </row>
    <row r="789" spans="1:15">
      <c r="A789" s="179"/>
      <c r="B789" s="180"/>
      <c r="C789" s="180"/>
      <c r="D789" s="180"/>
      <c r="E789" s="180"/>
      <c r="F789" s="180"/>
      <c r="G789" s="180"/>
      <c r="H789" s="180"/>
      <c r="I789" s="180"/>
      <c r="J789" s="180"/>
      <c r="K789" s="180"/>
      <c r="L789" s="180"/>
      <c r="M789" s="180"/>
      <c r="N789" s="180"/>
      <c r="O789" s="180"/>
    </row>
    <row r="790" spans="1:15">
      <c r="A790" s="179"/>
      <c r="B790" s="180"/>
      <c r="C790" s="180"/>
      <c r="D790" s="180"/>
      <c r="E790" s="180"/>
      <c r="F790" s="180"/>
      <c r="G790" s="180"/>
      <c r="H790" s="180"/>
      <c r="I790" s="180"/>
      <c r="J790" s="180"/>
      <c r="K790" s="180"/>
      <c r="L790" s="180"/>
      <c r="M790" s="180"/>
      <c r="N790" s="180"/>
      <c r="O790" s="180"/>
    </row>
    <row r="791" spans="1:15">
      <c r="A791" s="179"/>
      <c r="B791" s="180"/>
      <c r="C791" s="180"/>
      <c r="D791" s="180"/>
      <c r="E791" s="180"/>
      <c r="F791" s="180"/>
      <c r="G791" s="180"/>
      <c r="H791" s="180"/>
      <c r="I791" s="180"/>
      <c r="J791" s="180"/>
      <c r="K791" s="180"/>
      <c r="L791" s="180"/>
      <c r="M791" s="180"/>
      <c r="N791" s="180"/>
      <c r="O791" s="180"/>
    </row>
    <row r="792" spans="1:15">
      <c r="A792" s="179"/>
      <c r="B792" s="180"/>
      <c r="C792" s="180"/>
      <c r="D792" s="180"/>
      <c r="E792" s="180"/>
      <c r="F792" s="180"/>
      <c r="G792" s="180"/>
      <c r="H792" s="180"/>
      <c r="I792" s="180"/>
      <c r="J792" s="180"/>
      <c r="K792" s="180"/>
      <c r="L792" s="180"/>
      <c r="M792" s="180"/>
      <c r="N792" s="180"/>
      <c r="O792" s="180"/>
    </row>
    <row r="793" spans="1:15">
      <c r="A793" s="179"/>
      <c r="B793" s="180"/>
      <c r="C793" s="180"/>
      <c r="D793" s="180"/>
      <c r="E793" s="180"/>
      <c r="F793" s="180"/>
      <c r="G793" s="180"/>
      <c r="H793" s="180"/>
      <c r="I793" s="180"/>
      <c r="J793" s="180"/>
      <c r="K793" s="180"/>
      <c r="L793" s="180"/>
      <c r="M793" s="180"/>
      <c r="N793" s="180"/>
      <c r="O793" s="180"/>
    </row>
    <row r="794" spans="1:15">
      <c r="A794" s="179"/>
      <c r="B794" s="180"/>
      <c r="C794" s="180"/>
      <c r="D794" s="180"/>
      <c r="E794" s="180"/>
      <c r="F794" s="180"/>
      <c r="G794" s="180"/>
      <c r="H794" s="180"/>
      <c r="I794" s="180"/>
      <c r="J794" s="180"/>
      <c r="K794" s="180"/>
      <c r="L794" s="180"/>
      <c r="M794" s="180"/>
      <c r="N794" s="180"/>
      <c r="O794" s="180"/>
    </row>
    <row r="795" spans="1:15">
      <c r="A795" s="179"/>
      <c r="B795" s="180"/>
      <c r="C795" s="180"/>
      <c r="D795" s="180"/>
      <c r="E795" s="180"/>
      <c r="F795" s="180"/>
      <c r="G795" s="180"/>
      <c r="H795" s="180"/>
      <c r="I795" s="180"/>
      <c r="J795" s="180"/>
      <c r="K795" s="180"/>
      <c r="L795" s="180"/>
      <c r="M795" s="180"/>
      <c r="N795" s="180"/>
      <c r="O795" s="180"/>
    </row>
    <row r="796" spans="1:15">
      <c r="A796" s="179"/>
      <c r="B796" s="180"/>
      <c r="C796" s="180"/>
      <c r="D796" s="180"/>
      <c r="E796" s="180"/>
      <c r="F796" s="180"/>
      <c r="G796" s="180"/>
      <c r="H796" s="180"/>
      <c r="I796" s="180"/>
      <c r="J796" s="180"/>
      <c r="K796" s="180"/>
      <c r="L796" s="180"/>
      <c r="M796" s="180"/>
      <c r="N796" s="180"/>
      <c r="O796" s="180"/>
    </row>
    <row r="797" spans="1:15">
      <c r="A797" s="179"/>
      <c r="B797" s="180"/>
      <c r="C797" s="180"/>
      <c r="D797" s="180"/>
      <c r="E797" s="180"/>
      <c r="F797" s="180"/>
      <c r="G797" s="180"/>
      <c r="H797" s="180"/>
      <c r="I797" s="180"/>
      <c r="J797" s="180"/>
      <c r="K797" s="180"/>
      <c r="L797" s="180"/>
      <c r="M797" s="180"/>
      <c r="N797" s="180"/>
      <c r="O797" s="180"/>
    </row>
    <row r="798" spans="1:15">
      <c r="A798" s="179"/>
      <c r="B798" s="180"/>
      <c r="C798" s="180"/>
      <c r="D798" s="180"/>
      <c r="E798" s="180"/>
      <c r="F798" s="180"/>
      <c r="G798" s="180"/>
      <c r="H798" s="180"/>
      <c r="I798" s="180"/>
      <c r="J798" s="180"/>
      <c r="K798" s="180"/>
      <c r="L798" s="180"/>
      <c r="M798" s="180"/>
      <c r="N798" s="180"/>
      <c r="O798" s="180"/>
    </row>
    <row r="799" spans="1:15">
      <c r="A799" s="179"/>
      <c r="B799" s="180"/>
      <c r="C799" s="180"/>
      <c r="D799" s="180"/>
      <c r="E799" s="180"/>
      <c r="F799" s="180"/>
      <c r="G799" s="180"/>
      <c r="H799" s="180"/>
      <c r="I799" s="180"/>
      <c r="J799" s="180"/>
      <c r="K799" s="180"/>
      <c r="L799" s="180"/>
      <c r="M799" s="180"/>
      <c r="N799" s="180"/>
      <c r="O799" s="180"/>
    </row>
    <row r="800" spans="1:15">
      <c r="A800" s="179"/>
      <c r="B800" s="180"/>
      <c r="C800" s="180"/>
      <c r="D800" s="180"/>
      <c r="E800" s="180"/>
      <c r="F800" s="180"/>
      <c r="G800" s="180"/>
      <c r="H800" s="180"/>
      <c r="I800" s="180"/>
      <c r="J800" s="180"/>
      <c r="K800" s="180"/>
      <c r="L800" s="180"/>
      <c r="M800" s="180"/>
      <c r="N800" s="180"/>
      <c r="O800" s="180"/>
    </row>
    <row r="801" spans="1:15">
      <c r="A801" s="179"/>
      <c r="B801" s="180"/>
      <c r="C801" s="180"/>
      <c r="D801" s="180"/>
      <c r="E801" s="180"/>
      <c r="F801" s="180"/>
      <c r="G801" s="180"/>
      <c r="H801" s="180"/>
      <c r="I801" s="180"/>
      <c r="J801" s="180"/>
      <c r="K801" s="180"/>
      <c r="L801" s="180"/>
      <c r="M801" s="180"/>
      <c r="N801" s="180"/>
      <c r="O801" s="180"/>
    </row>
    <row r="802" spans="1:15">
      <c r="A802" s="179"/>
      <c r="B802" s="180"/>
      <c r="C802" s="180"/>
      <c r="D802" s="180"/>
      <c r="E802" s="180"/>
      <c r="F802" s="180"/>
      <c r="G802" s="180"/>
      <c r="H802" s="180"/>
      <c r="I802" s="180"/>
      <c r="J802" s="180"/>
      <c r="K802" s="180"/>
      <c r="L802" s="180"/>
      <c r="M802" s="180"/>
      <c r="N802" s="180"/>
      <c r="O802" s="180"/>
    </row>
    <row r="803" spans="1:15">
      <c r="A803" s="179"/>
      <c r="B803" s="180"/>
      <c r="C803" s="180"/>
      <c r="D803" s="180"/>
      <c r="E803" s="180"/>
      <c r="F803" s="180"/>
      <c r="G803" s="180"/>
      <c r="H803" s="180"/>
      <c r="I803" s="180"/>
      <c r="J803" s="180"/>
      <c r="K803" s="180"/>
      <c r="L803" s="180"/>
      <c r="M803" s="180"/>
      <c r="N803" s="180"/>
      <c r="O803" s="180"/>
    </row>
    <row r="804" spans="1:15">
      <c r="A804" s="179"/>
      <c r="B804" s="180"/>
      <c r="C804" s="180"/>
      <c r="D804" s="180"/>
      <c r="E804" s="180"/>
      <c r="F804" s="180"/>
      <c r="G804" s="180"/>
      <c r="H804" s="180"/>
      <c r="I804" s="180"/>
      <c r="J804" s="180"/>
      <c r="K804" s="180"/>
      <c r="L804" s="180"/>
      <c r="M804" s="180"/>
      <c r="N804" s="180"/>
      <c r="O804" s="180"/>
    </row>
    <row r="805" spans="1:15">
      <c r="A805" s="179"/>
      <c r="B805" s="180"/>
      <c r="C805" s="180"/>
      <c r="D805" s="180"/>
      <c r="E805" s="180"/>
      <c r="F805" s="180"/>
      <c r="G805" s="180"/>
      <c r="H805" s="180"/>
      <c r="I805" s="180"/>
      <c r="J805" s="180"/>
      <c r="K805" s="180"/>
      <c r="L805" s="180"/>
      <c r="M805" s="180"/>
      <c r="N805" s="180"/>
      <c r="O805" s="180"/>
    </row>
    <row r="806" spans="1:15">
      <c r="A806" s="179"/>
      <c r="B806" s="180"/>
      <c r="C806" s="180"/>
      <c r="D806" s="180"/>
      <c r="E806" s="180"/>
      <c r="F806" s="180"/>
      <c r="G806" s="180"/>
      <c r="H806" s="180"/>
      <c r="I806" s="180"/>
      <c r="J806" s="180"/>
      <c r="K806" s="180"/>
      <c r="L806" s="180"/>
      <c r="M806" s="180"/>
      <c r="N806" s="180"/>
      <c r="O806" s="180"/>
    </row>
    <row r="807" spans="1:15">
      <c r="A807" s="179"/>
      <c r="B807" s="180"/>
      <c r="C807" s="180"/>
      <c r="D807" s="180"/>
      <c r="E807" s="180"/>
      <c r="F807" s="180"/>
      <c r="G807" s="180"/>
      <c r="H807" s="180"/>
      <c r="I807" s="180"/>
      <c r="J807" s="180"/>
      <c r="K807" s="180"/>
      <c r="L807" s="180"/>
      <c r="M807" s="180"/>
      <c r="N807" s="180"/>
      <c r="O807" s="180"/>
    </row>
    <row r="808" spans="1:15">
      <c r="A808" s="179"/>
      <c r="B808" s="180"/>
      <c r="C808" s="180"/>
      <c r="D808" s="180"/>
      <c r="E808" s="180"/>
      <c r="F808" s="180"/>
      <c r="G808" s="180"/>
      <c r="H808" s="180"/>
      <c r="I808" s="180"/>
      <c r="J808" s="180"/>
      <c r="K808" s="180"/>
      <c r="L808" s="180"/>
      <c r="M808" s="180"/>
      <c r="N808" s="180"/>
      <c r="O808" s="180"/>
    </row>
    <row r="809" spans="1:15">
      <c r="A809" s="179"/>
      <c r="B809" s="180"/>
      <c r="C809" s="180"/>
      <c r="D809" s="180"/>
      <c r="E809" s="180"/>
      <c r="F809" s="180"/>
      <c r="G809" s="180"/>
      <c r="H809" s="180"/>
      <c r="I809" s="180"/>
      <c r="J809" s="180"/>
      <c r="K809" s="180"/>
      <c r="L809" s="180"/>
      <c r="M809" s="180"/>
      <c r="N809" s="180"/>
      <c r="O809" s="180"/>
    </row>
    <row r="810" spans="1:15">
      <c r="A810" s="179"/>
      <c r="B810" s="180"/>
      <c r="C810" s="180"/>
      <c r="D810" s="180"/>
      <c r="E810" s="180"/>
      <c r="F810" s="180"/>
      <c r="G810" s="180"/>
      <c r="H810" s="180"/>
      <c r="I810" s="180"/>
      <c r="J810" s="180"/>
      <c r="K810" s="180"/>
      <c r="L810" s="180"/>
      <c r="M810" s="180"/>
      <c r="N810" s="180"/>
      <c r="O810" s="180"/>
    </row>
    <row r="811" spans="1:15">
      <c r="A811" s="179"/>
      <c r="B811" s="180"/>
      <c r="C811" s="180"/>
      <c r="D811" s="180"/>
      <c r="E811" s="180"/>
      <c r="F811" s="180"/>
      <c r="G811" s="180"/>
      <c r="H811" s="180"/>
      <c r="I811" s="180"/>
      <c r="J811" s="180"/>
      <c r="K811" s="180"/>
      <c r="L811" s="180"/>
      <c r="M811" s="180"/>
      <c r="N811" s="180"/>
      <c r="O811" s="180"/>
    </row>
    <row r="812" spans="1:15">
      <c r="A812" s="179"/>
      <c r="B812" s="180"/>
      <c r="C812" s="180"/>
      <c r="D812" s="180"/>
      <c r="E812" s="180"/>
      <c r="F812" s="180"/>
      <c r="G812" s="180"/>
      <c r="H812" s="180"/>
      <c r="I812" s="180"/>
      <c r="J812" s="180"/>
      <c r="K812" s="180"/>
      <c r="L812" s="180"/>
      <c r="M812" s="180"/>
      <c r="N812" s="180"/>
      <c r="O812" s="180"/>
    </row>
    <row r="813" spans="1:15">
      <c r="A813" s="179"/>
      <c r="B813" s="180"/>
      <c r="C813" s="180"/>
      <c r="D813" s="180"/>
      <c r="E813" s="180"/>
      <c r="F813" s="180"/>
      <c r="G813" s="180"/>
      <c r="H813" s="180"/>
      <c r="I813" s="180"/>
      <c r="J813" s="180"/>
      <c r="K813" s="180"/>
      <c r="L813" s="180"/>
      <c r="M813" s="180"/>
      <c r="N813" s="180"/>
      <c r="O813" s="180"/>
    </row>
    <row r="814" spans="1:15">
      <c r="A814" s="179"/>
      <c r="B814" s="180"/>
      <c r="C814" s="180"/>
      <c r="D814" s="180"/>
      <c r="E814" s="180"/>
      <c r="F814" s="180"/>
      <c r="G814" s="180"/>
      <c r="H814" s="180"/>
      <c r="I814" s="180"/>
      <c r="J814" s="180"/>
      <c r="K814" s="180"/>
      <c r="L814" s="180"/>
      <c r="M814" s="180"/>
      <c r="N814" s="180"/>
      <c r="O814" s="180"/>
    </row>
    <row r="815" spans="1:15">
      <c r="A815" s="179"/>
      <c r="B815" s="180"/>
      <c r="C815" s="180"/>
      <c r="D815" s="180"/>
      <c r="E815" s="180"/>
      <c r="F815" s="180"/>
      <c r="G815" s="180"/>
      <c r="H815" s="180"/>
      <c r="I815" s="180"/>
      <c r="J815" s="180"/>
      <c r="K815" s="180"/>
      <c r="L815" s="180"/>
      <c r="M815" s="180"/>
      <c r="N815" s="180"/>
      <c r="O815" s="180"/>
    </row>
    <row r="816" spans="1:15">
      <c r="A816" s="179"/>
      <c r="B816" s="180"/>
      <c r="C816" s="180"/>
      <c r="D816" s="180"/>
      <c r="E816" s="180"/>
      <c r="F816" s="180"/>
      <c r="G816" s="180"/>
      <c r="H816" s="180"/>
      <c r="I816" s="180"/>
      <c r="J816" s="180"/>
      <c r="K816" s="180"/>
      <c r="L816" s="180"/>
      <c r="M816" s="180"/>
      <c r="N816" s="180"/>
      <c r="O816" s="180"/>
    </row>
    <row r="817" spans="1:15">
      <c r="A817" s="179"/>
      <c r="B817" s="180"/>
      <c r="C817" s="180"/>
      <c r="D817" s="180"/>
      <c r="E817" s="180"/>
      <c r="F817" s="180"/>
      <c r="G817" s="180"/>
      <c r="H817" s="180"/>
      <c r="I817" s="180"/>
      <c r="J817" s="180"/>
      <c r="K817" s="180"/>
      <c r="L817" s="180"/>
      <c r="M817" s="180"/>
      <c r="N817" s="180"/>
      <c r="O817" s="180"/>
    </row>
    <row r="818" spans="1:15">
      <c r="A818" s="179"/>
      <c r="B818" s="180"/>
      <c r="C818" s="180"/>
      <c r="D818" s="180"/>
      <c r="E818" s="180"/>
      <c r="F818" s="180"/>
      <c r="G818" s="180"/>
      <c r="H818" s="180"/>
      <c r="I818" s="180"/>
      <c r="J818" s="180"/>
      <c r="K818" s="180"/>
      <c r="L818" s="180"/>
      <c r="M818" s="180"/>
      <c r="N818" s="180"/>
      <c r="O818" s="180"/>
    </row>
    <row r="819" spans="1:15">
      <c r="A819" s="179"/>
      <c r="B819" s="180"/>
      <c r="C819" s="180"/>
      <c r="D819" s="180"/>
      <c r="E819" s="180"/>
      <c r="F819" s="180"/>
      <c r="G819" s="180"/>
      <c r="H819" s="180"/>
      <c r="I819" s="180"/>
      <c r="J819" s="180"/>
      <c r="K819" s="180"/>
      <c r="L819" s="180"/>
      <c r="M819" s="180"/>
      <c r="N819" s="180"/>
      <c r="O819" s="180"/>
    </row>
    <row r="820" spans="1:15">
      <c r="A820" s="179"/>
      <c r="B820" s="180"/>
      <c r="C820" s="180"/>
      <c r="D820" s="180"/>
      <c r="E820" s="180"/>
      <c r="F820" s="180"/>
      <c r="G820" s="180"/>
      <c r="H820" s="180"/>
      <c r="I820" s="180"/>
      <c r="J820" s="180"/>
      <c r="K820" s="180"/>
      <c r="L820" s="180"/>
      <c r="M820" s="180"/>
      <c r="N820" s="180"/>
      <c r="O820" s="180"/>
    </row>
    <row r="821" spans="1:15">
      <c r="A821" s="179"/>
      <c r="B821" s="180"/>
      <c r="C821" s="180"/>
      <c r="D821" s="180"/>
      <c r="E821" s="180"/>
      <c r="F821" s="180"/>
      <c r="G821" s="180"/>
      <c r="H821" s="180"/>
      <c r="I821" s="180"/>
      <c r="J821" s="180"/>
      <c r="K821" s="180"/>
      <c r="L821" s="180"/>
      <c r="M821" s="180"/>
      <c r="N821" s="180"/>
      <c r="O821" s="180"/>
    </row>
    <row r="822" spans="1:15">
      <c r="A822" s="179"/>
      <c r="B822" s="180"/>
      <c r="C822" s="180"/>
      <c r="D822" s="180"/>
      <c r="E822" s="180"/>
      <c r="F822" s="180"/>
      <c r="G822" s="180"/>
      <c r="H822" s="180"/>
      <c r="I822" s="180"/>
      <c r="J822" s="180"/>
      <c r="K822" s="180"/>
      <c r="L822" s="180"/>
      <c r="M822" s="180"/>
      <c r="N822" s="180"/>
      <c r="O822" s="180"/>
    </row>
    <row r="823" spans="1:15">
      <c r="A823" s="179"/>
      <c r="B823" s="180"/>
      <c r="C823" s="180"/>
      <c r="D823" s="180"/>
      <c r="E823" s="180"/>
      <c r="F823" s="180"/>
      <c r="G823" s="180"/>
      <c r="H823" s="180"/>
      <c r="I823" s="180"/>
      <c r="J823" s="180"/>
      <c r="K823" s="180"/>
      <c r="L823" s="180"/>
      <c r="M823" s="180"/>
      <c r="N823" s="180"/>
      <c r="O823" s="180"/>
    </row>
    <row r="824" spans="1:15">
      <c r="A824" s="179"/>
      <c r="B824" s="180"/>
      <c r="C824" s="180"/>
      <c r="D824" s="180"/>
      <c r="E824" s="180"/>
      <c r="F824" s="180"/>
      <c r="G824" s="180"/>
      <c r="H824" s="180"/>
      <c r="I824" s="180"/>
      <c r="J824" s="180"/>
      <c r="K824" s="180"/>
      <c r="L824" s="180"/>
      <c r="M824" s="180"/>
      <c r="N824" s="180"/>
      <c r="O824" s="180"/>
    </row>
    <row r="825" spans="1:15">
      <c r="A825" s="179"/>
      <c r="B825" s="180"/>
      <c r="C825" s="180"/>
      <c r="D825" s="180"/>
      <c r="E825" s="180"/>
      <c r="F825" s="180"/>
      <c r="G825" s="180"/>
      <c r="H825" s="180"/>
      <c r="I825" s="180"/>
      <c r="J825" s="180"/>
      <c r="K825" s="180"/>
      <c r="L825" s="180"/>
      <c r="M825" s="180"/>
      <c r="N825" s="180"/>
      <c r="O825" s="180"/>
    </row>
    <row r="826" spans="1:15">
      <c r="A826" s="179"/>
      <c r="B826" s="180"/>
      <c r="C826" s="180"/>
      <c r="D826" s="180"/>
      <c r="E826" s="180"/>
      <c r="F826" s="180"/>
      <c r="G826" s="180"/>
      <c r="H826" s="180"/>
      <c r="I826" s="180"/>
      <c r="J826" s="180"/>
      <c r="K826" s="180"/>
      <c r="L826" s="180"/>
      <c r="M826" s="180"/>
      <c r="N826" s="180"/>
      <c r="O826" s="180"/>
    </row>
    <row r="827" spans="1:15">
      <c r="A827" s="179"/>
      <c r="B827" s="180"/>
      <c r="C827" s="180"/>
      <c r="D827" s="180"/>
      <c r="E827" s="180"/>
      <c r="F827" s="180"/>
      <c r="G827" s="180"/>
      <c r="H827" s="180"/>
      <c r="I827" s="180"/>
      <c r="J827" s="180"/>
      <c r="K827" s="180"/>
      <c r="L827" s="180"/>
      <c r="M827" s="180"/>
      <c r="N827" s="180"/>
      <c r="O827" s="180"/>
    </row>
    <row r="828" spans="1:15">
      <c r="A828" s="179"/>
      <c r="B828" s="180"/>
      <c r="C828" s="180"/>
      <c r="D828" s="180"/>
      <c r="E828" s="180"/>
      <c r="F828" s="180"/>
      <c r="G828" s="180"/>
      <c r="H828" s="180"/>
      <c r="I828" s="180"/>
      <c r="J828" s="180"/>
      <c r="K828" s="180"/>
      <c r="L828" s="180"/>
      <c r="M828" s="180"/>
      <c r="N828" s="180"/>
      <c r="O828" s="180"/>
    </row>
    <row r="829" spans="1:15">
      <c r="A829" s="179"/>
      <c r="B829" s="180"/>
      <c r="C829" s="180"/>
      <c r="D829" s="180"/>
      <c r="E829" s="180"/>
      <c r="F829" s="180"/>
      <c r="G829" s="180"/>
      <c r="H829" s="180"/>
      <c r="I829" s="180"/>
      <c r="J829" s="180"/>
      <c r="K829" s="180"/>
      <c r="L829" s="180"/>
      <c r="M829" s="180"/>
      <c r="N829" s="180"/>
      <c r="O829" s="180"/>
    </row>
    <row r="830" spans="1:15">
      <c r="A830" s="179"/>
      <c r="B830" s="180"/>
      <c r="C830" s="180"/>
      <c r="D830" s="180"/>
      <c r="E830" s="180"/>
      <c r="F830" s="180"/>
      <c r="G830" s="180"/>
      <c r="H830" s="180"/>
      <c r="I830" s="180"/>
      <c r="J830" s="180"/>
      <c r="K830" s="180"/>
      <c r="L830" s="180"/>
      <c r="M830" s="180"/>
      <c r="N830" s="180"/>
      <c r="O830" s="180"/>
    </row>
    <row r="831" spans="1:15">
      <c r="A831" s="179"/>
      <c r="B831" s="180"/>
      <c r="C831" s="180"/>
      <c r="D831" s="180"/>
      <c r="E831" s="180"/>
      <c r="F831" s="180"/>
      <c r="G831" s="180"/>
      <c r="H831" s="180"/>
      <c r="I831" s="180"/>
      <c r="J831" s="180"/>
      <c r="K831" s="180"/>
      <c r="L831" s="180"/>
      <c r="M831" s="180"/>
      <c r="N831" s="180"/>
      <c r="O831" s="180"/>
    </row>
    <row r="832" spans="1:15">
      <c r="A832" s="179"/>
      <c r="B832" s="180"/>
      <c r="C832" s="180"/>
      <c r="D832" s="180"/>
      <c r="E832" s="180"/>
      <c r="F832" s="180"/>
      <c r="G832" s="180"/>
      <c r="H832" s="180"/>
      <c r="I832" s="180"/>
      <c r="J832" s="180"/>
      <c r="K832" s="180"/>
      <c r="L832" s="180"/>
      <c r="M832" s="180"/>
      <c r="N832" s="180"/>
      <c r="O832" s="180"/>
    </row>
    <row r="833" spans="1:15">
      <c r="A833" s="179"/>
      <c r="B833" s="180"/>
      <c r="C833" s="180"/>
      <c r="D833" s="180"/>
      <c r="E833" s="180"/>
      <c r="F833" s="180"/>
      <c r="G833" s="180"/>
      <c r="H833" s="180"/>
      <c r="I833" s="180"/>
      <c r="J833" s="180"/>
      <c r="K833" s="180"/>
      <c r="L833" s="180"/>
      <c r="M833" s="180"/>
      <c r="N833" s="180"/>
      <c r="O833" s="180"/>
    </row>
    <row r="834" spans="1:15">
      <c r="A834" s="179"/>
      <c r="B834" s="180"/>
      <c r="C834" s="180"/>
      <c r="D834" s="180"/>
      <c r="E834" s="180"/>
      <c r="F834" s="180"/>
      <c r="G834" s="180"/>
      <c r="H834" s="180"/>
      <c r="I834" s="180"/>
      <c r="J834" s="180"/>
      <c r="K834" s="180"/>
      <c r="L834" s="180"/>
      <c r="M834" s="180"/>
      <c r="N834" s="180"/>
      <c r="O834" s="180"/>
    </row>
    <row r="835" spans="1:15">
      <c r="A835" s="179"/>
      <c r="B835" s="180"/>
      <c r="C835" s="180"/>
      <c r="D835" s="180"/>
      <c r="E835" s="180"/>
      <c r="F835" s="180"/>
      <c r="G835" s="180"/>
      <c r="H835" s="180"/>
      <c r="I835" s="180"/>
      <c r="J835" s="180"/>
      <c r="K835" s="180"/>
      <c r="L835" s="180"/>
      <c r="M835" s="180"/>
      <c r="N835" s="180"/>
      <c r="O835" s="180"/>
    </row>
    <row r="836" spans="1:15">
      <c r="A836" s="179"/>
      <c r="B836" s="180"/>
      <c r="C836" s="180"/>
      <c r="D836" s="180"/>
      <c r="E836" s="180"/>
      <c r="F836" s="180"/>
      <c r="G836" s="180"/>
      <c r="H836" s="180"/>
      <c r="I836" s="180"/>
      <c r="J836" s="180"/>
      <c r="K836" s="180"/>
      <c r="L836" s="180"/>
      <c r="M836" s="180"/>
      <c r="N836" s="180"/>
      <c r="O836" s="180"/>
    </row>
    <row r="837" spans="1:15">
      <c r="A837" s="179"/>
      <c r="B837" s="180"/>
      <c r="C837" s="180"/>
      <c r="D837" s="180"/>
      <c r="E837" s="180"/>
      <c r="F837" s="180"/>
      <c r="G837" s="180"/>
      <c r="H837" s="180"/>
      <c r="I837" s="180"/>
      <c r="J837" s="180"/>
      <c r="K837" s="180"/>
      <c r="L837" s="180"/>
      <c r="M837" s="180"/>
      <c r="N837" s="180"/>
      <c r="O837" s="180"/>
    </row>
    <row r="838" spans="1:15">
      <c r="A838" s="179"/>
      <c r="B838" s="180"/>
      <c r="C838" s="180"/>
      <c r="D838" s="180"/>
      <c r="E838" s="180"/>
      <c r="F838" s="180"/>
      <c r="G838" s="180"/>
      <c r="H838" s="180"/>
      <c r="I838" s="180"/>
      <c r="J838" s="180"/>
      <c r="K838" s="180"/>
      <c r="L838" s="180"/>
      <c r="M838" s="180"/>
      <c r="N838" s="180"/>
      <c r="O838" s="180"/>
    </row>
    <row r="839" spans="1:15">
      <c r="A839" s="179"/>
      <c r="B839" s="180"/>
      <c r="C839" s="180"/>
      <c r="D839" s="180"/>
      <c r="E839" s="180"/>
      <c r="F839" s="180"/>
      <c r="G839" s="180"/>
      <c r="H839" s="180"/>
      <c r="I839" s="180"/>
      <c r="J839" s="180"/>
      <c r="K839" s="180"/>
      <c r="L839" s="180"/>
      <c r="M839" s="180"/>
      <c r="N839" s="180"/>
      <c r="O839" s="180"/>
    </row>
    <row r="840" spans="1:15">
      <c r="A840" s="179"/>
      <c r="B840" s="180"/>
      <c r="C840" s="180"/>
      <c r="D840" s="180"/>
      <c r="E840" s="180"/>
      <c r="F840" s="180"/>
      <c r="G840" s="180"/>
      <c r="H840" s="180"/>
      <c r="I840" s="180"/>
      <c r="J840" s="180"/>
      <c r="K840" s="180"/>
      <c r="L840" s="180"/>
      <c r="M840" s="180"/>
      <c r="N840" s="180"/>
      <c r="O840" s="180"/>
    </row>
    <row r="841" spans="1:15">
      <c r="A841" s="179"/>
      <c r="B841" s="180"/>
      <c r="C841" s="180"/>
      <c r="D841" s="180"/>
      <c r="E841" s="180"/>
      <c r="F841" s="180"/>
      <c r="G841" s="180"/>
      <c r="H841" s="180"/>
      <c r="I841" s="180"/>
      <c r="J841" s="180"/>
      <c r="K841" s="180"/>
      <c r="L841" s="180"/>
      <c r="M841" s="180"/>
      <c r="N841" s="180"/>
      <c r="O841" s="180"/>
    </row>
    <row r="842" spans="1:15">
      <c r="A842" s="179"/>
      <c r="B842" s="180"/>
      <c r="C842" s="180"/>
      <c r="D842" s="180"/>
      <c r="E842" s="180"/>
      <c r="F842" s="180"/>
      <c r="G842" s="180"/>
      <c r="H842" s="180"/>
      <c r="I842" s="180"/>
      <c r="J842" s="180"/>
      <c r="K842" s="180"/>
      <c r="L842" s="180"/>
      <c r="M842" s="180"/>
      <c r="N842" s="180"/>
      <c r="O842" s="180"/>
    </row>
    <row r="843" spans="1:15">
      <c r="A843" s="179"/>
      <c r="B843" s="180"/>
      <c r="C843" s="180"/>
      <c r="D843" s="180"/>
      <c r="E843" s="180"/>
      <c r="F843" s="180"/>
      <c r="G843" s="180"/>
      <c r="H843" s="180"/>
      <c r="I843" s="180"/>
      <c r="J843" s="180"/>
      <c r="K843" s="180"/>
      <c r="L843" s="180"/>
      <c r="M843" s="180"/>
      <c r="N843" s="180"/>
      <c r="O843" s="180"/>
    </row>
    <row r="844" spans="1:15">
      <c r="A844" s="179"/>
      <c r="B844" s="180"/>
      <c r="C844" s="180"/>
      <c r="D844" s="180"/>
      <c r="E844" s="180"/>
      <c r="F844" s="180"/>
      <c r="G844" s="180"/>
      <c r="H844" s="180"/>
      <c r="I844" s="180"/>
      <c r="J844" s="180"/>
      <c r="K844" s="180"/>
      <c r="L844" s="180"/>
      <c r="M844" s="180"/>
      <c r="N844" s="180"/>
      <c r="O844" s="180"/>
    </row>
    <row r="845" spans="1:15">
      <c r="A845" s="179"/>
      <c r="B845" s="180"/>
      <c r="C845" s="180"/>
      <c r="D845" s="180"/>
      <c r="E845" s="180"/>
      <c r="F845" s="180"/>
      <c r="G845" s="180"/>
      <c r="H845" s="180"/>
      <c r="I845" s="180"/>
      <c r="J845" s="180"/>
      <c r="K845" s="180"/>
      <c r="L845" s="180"/>
      <c r="M845" s="180"/>
      <c r="N845" s="180"/>
      <c r="O845" s="180"/>
    </row>
    <row r="846" spans="1:15">
      <c r="A846" s="179"/>
      <c r="B846" s="180"/>
      <c r="C846" s="180"/>
      <c r="D846" s="180"/>
      <c r="E846" s="180"/>
      <c r="F846" s="180"/>
      <c r="G846" s="180"/>
      <c r="H846" s="180"/>
      <c r="I846" s="180"/>
      <c r="J846" s="180"/>
      <c r="K846" s="180"/>
      <c r="L846" s="180"/>
      <c r="M846" s="180"/>
      <c r="N846" s="180"/>
      <c r="O846" s="180"/>
    </row>
    <row r="847" spans="1:15">
      <c r="A847" s="179"/>
      <c r="B847" s="180"/>
      <c r="C847" s="180"/>
      <c r="D847" s="180"/>
      <c r="E847" s="180"/>
      <c r="F847" s="180"/>
      <c r="G847" s="180"/>
      <c r="H847" s="180"/>
      <c r="I847" s="180"/>
      <c r="J847" s="180"/>
      <c r="K847" s="180"/>
      <c r="L847" s="180"/>
      <c r="M847" s="180"/>
      <c r="N847" s="180"/>
      <c r="O847" s="180"/>
    </row>
    <row r="848" spans="1:15">
      <c r="A848" s="179"/>
      <c r="B848" s="180"/>
      <c r="C848" s="180"/>
      <c r="D848" s="180"/>
      <c r="E848" s="180"/>
      <c r="F848" s="180"/>
      <c r="G848" s="180"/>
      <c r="H848" s="180"/>
      <c r="I848" s="180"/>
      <c r="J848" s="180"/>
      <c r="K848" s="180"/>
      <c r="L848" s="180"/>
      <c r="M848" s="180"/>
      <c r="N848" s="180"/>
      <c r="O848" s="180"/>
    </row>
    <row r="849" spans="1:15">
      <c r="A849" s="179"/>
      <c r="B849" s="180"/>
      <c r="C849" s="180"/>
      <c r="D849" s="180"/>
      <c r="E849" s="180"/>
      <c r="F849" s="180"/>
      <c r="G849" s="180"/>
      <c r="H849" s="180"/>
      <c r="I849" s="180"/>
      <c r="J849" s="180"/>
      <c r="K849" s="180"/>
      <c r="L849" s="180"/>
      <c r="M849" s="180"/>
      <c r="N849" s="180"/>
      <c r="O849" s="180"/>
    </row>
    <row r="850" spans="1:15">
      <c r="A850" s="179"/>
      <c r="B850" s="180"/>
      <c r="C850" s="180"/>
      <c r="D850" s="180"/>
      <c r="E850" s="180"/>
      <c r="F850" s="180"/>
      <c r="G850" s="180"/>
      <c r="H850" s="180"/>
      <c r="I850" s="180"/>
      <c r="J850" s="180"/>
      <c r="K850" s="180"/>
      <c r="L850" s="180"/>
      <c r="M850" s="180"/>
      <c r="N850" s="180"/>
      <c r="O850" s="180"/>
    </row>
    <row r="851" spans="1:15">
      <c r="A851" s="179"/>
      <c r="B851" s="180"/>
      <c r="C851" s="180"/>
      <c r="D851" s="180"/>
      <c r="E851" s="180"/>
      <c r="F851" s="180"/>
      <c r="G851" s="180"/>
      <c r="H851" s="180"/>
      <c r="I851" s="180"/>
      <c r="J851" s="180"/>
      <c r="K851" s="180"/>
      <c r="L851" s="180"/>
      <c r="M851" s="180"/>
      <c r="N851" s="180"/>
      <c r="O851" s="180"/>
    </row>
    <row r="852" spans="1:15">
      <c r="A852" s="179"/>
      <c r="B852" s="180"/>
      <c r="C852" s="180"/>
      <c r="D852" s="180"/>
      <c r="E852" s="180"/>
      <c r="F852" s="180"/>
      <c r="G852" s="180"/>
      <c r="H852" s="180"/>
      <c r="I852" s="180"/>
      <c r="J852" s="180"/>
      <c r="K852" s="180"/>
      <c r="L852" s="180"/>
      <c r="M852" s="180"/>
      <c r="N852" s="180"/>
      <c r="O852" s="180"/>
    </row>
    <row r="853" spans="1:15">
      <c r="A853" s="179"/>
      <c r="B853" s="180"/>
      <c r="C853" s="180"/>
      <c r="D853" s="180"/>
      <c r="E853" s="180"/>
      <c r="F853" s="180"/>
      <c r="G853" s="180"/>
      <c r="H853" s="180"/>
      <c r="I853" s="180"/>
      <c r="J853" s="180"/>
      <c r="K853" s="180"/>
      <c r="L853" s="180"/>
      <c r="M853" s="180"/>
      <c r="N853" s="180"/>
      <c r="O853" s="180"/>
    </row>
    <row r="854" spans="1:15">
      <c r="A854" s="179"/>
      <c r="B854" s="180"/>
      <c r="C854" s="180"/>
      <c r="D854" s="180"/>
      <c r="E854" s="180"/>
      <c r="F854" s="180"/>
      <c r="G854" s="180"/>
      <c r="H854" s="180"/>
      <c r="I854" s="180"/>
      <c r="J854" s="180"/>
      <c r="K854" s="180"/>
      <c r="L854" s="180"/>
      <c r="M854" s="180"/>
      <c r="N854" s="180"/>
      <c r="O854" s="180"/>
    </row>
    <row r="855" spans="1:15">
      <c r="A855" s="179"/>
      <c r="B855" s="180"/>
      <c r="C855" s="180"/>
      <c r="D855" s="180"/>
      <c r="E855" s="180"/>
      <c r="F855" s="180"/>
      <c r="G855" s="180"/>
      <c r="H855" s="180"/>
      <c r="I855" s="180"/>
      <c r="J855" s="180"/>
      <c r="K855" s="180"/>
      <c r="L855" s="180"/>
      <c r="M855" s="180"/>
      <c r="N855" s="180"/>
      <c r="O855" s="180"/>
    </row>
    <row r="856" spans="1:15">
      <c r="A856" s="179"/>
      <c r="B856" s="180"/>
      <c r="C856" s="180"/>
      <c r="D856" s="180"/>
      <c r="E856" s="180"/>
      <c r="F856" s="180"/>
      <c r="G856" s="180"/>
      <c r="H856" s="180"/>
      <c r="I856" s="180"/>
      <c r="J856" s="180"/>
      <c r="K856" s="180"/>
      <c r="L856" s="180"/>
      <c r="M856" s="180"/>
      <c r="N856" s="180"/>
      <c r="O856" s="180"/>
    </row>
    <row r="857" spans="1:15">
      <c r="A857" s="179"/>
      <c r="B857" s="180"/>
      <c r="C857" s="180"/>
      <c r="D857" s="180"/>
      <c r="E857" s="180"/>
      <c r="F857" s="180"/>
      <c r="G857" s="180"/>
      <c r="H857" s="180"/>
      <c r="I857" s="180"/>
      <c r="J857" s="180"/>
      <c r="K857" s="180"/>
      <c r="L857" s="180"/>
      <c r="M857" s="180"/>
      <c r="N857" s="180"/>
      <c r="O857" s="180"/>
    </row>
    <row r="858" spans="1:15">
      <c r="A858" s="179"/>
      <c r="B858" s="180"/>
      <c r="C858" s="180"/>
      <c r="D858" s="180"/>
      <c r="E858" s="180"/>
      <c r="F858" s="180"/>
      <c r="G858" s="180"/>
      <c r="H858" s="180"/>
      <c r="I858" s="180"/>
      <c r="J858" s="180"/>
      <c r="K858" s="180"/>
      <c r="L858" s="180"/>
      <c r="M858" s="180"/>
      <c r="N858" s="180"/>
      <c r="O858" s="180"/>
    </row>
    <row r="859" spans="1:15">
      <c r="A859" s="179"/>
      <c r="B859" s="180"/>
      <c r="C859" s="180"/>
      <c r="D859" s="180"/>
      <c r="E859" s="180"/>
      <c r="F859" s="180"/>
      <c r="G859" s="180"/>
      <c r="H859" s="180"/>
      <c r="I859" s="180"/>
      <c r="J859" s="180"/>
      <c r="K859" s="180"/>
      <c r="L859" s="180"/>
      <c r="M859" s="180"/>
      <c r="N859" s="180"/>
      <c r="O859" s="180"/>
    </row>
    <row r="860" spans="1:15">
      <c r="A860" s="179"/>
      <c r="B860" s="180"/>
      <c r="C860" s="180"/>
      <c r="D860" s="180"/>
      <c r="E860" s="180"/>
      <c r="F860" s="180"/>
      <c r="G860" s="180"/>
      <c r="H860" s="180"/>
      <c r="I860" s="180"/>
      <c r="J860" s="180"/>
      <c r="K860" s="180"/>
      <c r="L860" s="180"/>
      <c r="M860" s="180"/>
      <c r="N860" s="180"/>
      <c r="O860" s="180"/>
    </row>
    <row r="861" spans="1:15">
      <c r="A861" s="179"/>
      <c r="B861" s="180"/>
      <c r="C861" s="180"/>
      <c r="D861" s="180"/>
      <c r="E861" s="180"/>
      <c r="F861" s="180"/>
      <c r="G861" s="180"/>
      <c r="H861" s="180"/>
      <c r="I861" s="180"/>
      <c r="J861" s="180"/>
      <c r="K861" s="180"/>
      <c r="L861" s="180"/>
      <c r="M861" s="180"/>
      <c r="N861" s="180"/>
      <c r="O861" s="180"/>
    </row>
    <row r="862" spans="1:15">
      <c r="A862" s="179"/>
      <c r="B862" s="180"/>
      <c r="C862" s="180"/>
      <c r="D862" s="180"/>
      <c r="E862" s="180"/>
      <c r="F862" s="180"/>
      <c r="G862" s="180"/>
      <c r="H862" s="180"/>
      <c r="I862" s="180"/>
      <c r="J862" s="180"/>
      <c r="K862" s="180"/>
      <c r="L862" s="180"/>
      <c r="M862" s="180"/>
      <c r="N862" s="180"/>
      <c r="O862" s="180"/>
    </row>
    <row r="863" spans="1:15">
      <c r="A863" s="179"/>
      <c r="B863" s="180"/>
      <c r="C863" s="180"/>
      <c r="D863" s="180"/>
      <c r="E863" s="180"/>
      <c r="F863" s="180"/>
      <c r="G863" s="180"/>
      <c r="H863" s="180"/>
      <c r="I863" s="180"/>
      <c r="J863" s="180"/>
      <c r="K863" s="180"/>
      <c r="L863" s="180"/>
      <c r="M863" s="180"/>
      <c r="N863" s="180"/>
      <c r="O863" s="180"/>
    </row>
    <row r="864" spans="1:15">
      <c r="A864" s="179"/>
      <c r="B864" s="180"/>
      <c r="C864" s="180"/>
      <c r="D864" s="180"/>
      <c r="E864" s="180"/>
      <c r="F864" s="180"/>
      <c r="G864" s="180"/>
      <c r="H864" s="180"/>
      <c r="I864" s="180"/>
      <c r="J864" s="180"/>
      <c r="K864" s="180"/>
      <c r="L864" s="180"/>
      <c r="M864" s="180"/>
      <c r="N864" s="180"/>
      <c r="O864" s="180"/>
    </row>
    <row r="865" spans="1:15">
      <c r="A865" s="179"/>
      <c r="B865" s="180"/>
      <c r="C865" s="180"/>
      <c r="D865" s="180"/>
      <c r="E865" s="180"/>
      <c r="F865" s="180"/>
      <c r="G865" s="180"/>
      <c r="H865" s="180"/>
      <c r="I865" s="180"/>
      <c r="J865" s="180"/>
      <c r="K865" s="180"/>
      <c r="L865" s="180"/>
      <c r="M865" s="180"/>
      <c r="N865" s="180"/>
      <c r="O865" s="180"/>
    </row>
    <row r="866" spans="1:15">
      <c r="A866" s="179"/>
      <c r="B866" s="180"/>
      <c r="C866" s="180"/>
      <c r="D866" s="180"/>
      <c r="E866" s="180"/>
      <c r="F866" s="180"/>
      <c r="G866" s="180"/>
      <c r="H866" s="180"/>
      <c r="I866" s="180"/>
      <c r="J866" s="180"/>
      <c r="K866" s="180"/>
      <c r="L866" s="180"/>
      <c r="M866" s="180"/>
      <c r="N866" s="180"/>
      <c r="O866" s="180"/>
    </row>
    <row r="867" spans="1:15">
      <c r="A867" s="179"/>
      <c r="B867" s="180"/>
      <c r="C867" s="180"/>
      <c r="D867" s="180"/>
      <c r="E867" s="180"/>
      <c r="F867" s="180"/>
      <c r="G867" s="180"/>
      <c r="H867" s="180"/>
      <c r="I867" s="180"/>
      <c r="J867" s="180"/>
      <c r="K867" s="180"/>
      <c r="L867" s="180"/>
      <c r="M867" s="180"/>
      <c r="N867" s="180"/>
      <c r="O867" s="180"/>
    </row>
    <row r="868" spans="1:15">
      <c r="A868" s="179"/>
      <c r="B868" s="180"/>
      <c r="C868" s="180"/>
      <c r="D868" s="180"/>
      <c r="E868" s="180"/>
      <c r="F868" s="180"/>
      <c r="G868" s="180"/>
      <c r="H868" s="180"/>
      <c r="I868" s="180"/>
      <c r="J868" s="180"/>
      <c r="K868" s="180"/>
      <c r="L868" s="180"/>
      <c r="M868" s="180"/>
      <c r="N868" s="180"/>
      <c r="O868" s="180"/>
    </row>
    <row r="869" spans="1:15">
      <c r="A869" s="179"/>
      <c r="B869" s="180"/>
      <c r="C869" s="180"/>
      <c r="D869" s="180"/>
      <c r="E869" s="180"/>
      <c r="F869" s="180"/>
      <c r="G869" s="180"/>
      <c r="H869" s="180"/>
      <c r="I869" s="180"/>
      <c r="J869" s="180"/>
      <c r="K869" s="180"/>
      <c r="L869" s="180"/>
      <c r="M869" s="180"/>
      <c r="N869" s="180"/>
      <c r="O869" s="180"/>
    </row>
    <row r="870" spans="1:15">
      <c r="A870" s="179"/>
      <c r="B870" s="180"/>
      <c r="C870" s="180"/>
      <c r="D870" s="180"/>
      <c r="E870" s="180"/>
      <c r="F870" s="180"/>
      <c r="G870" s="180"/>
      <c r="H870" s="180"/>
      <c r="I870" s="180"/>
      <c r="J870" s="180"/>
      <c r="K870" s="180"/>
      <c r="L870" s="180"/>
      <c r="M870" s="180"/>
      <c r="N870" s="180"/>
      <c r="O870" s="180"/>
    </row>
    <row r="871" spans="1:15">
      <c r="A871" s="179"/>
      <c r="B871" s="180"/>
      <c r="C871" s="180"/>
      <c r="D871" s="180"/>
      <c r="E871" s="180"/>
      <c r="F871" s="180"/>
      <c r="G871" s="180"/>
      <c r="H871" s="180"/>
      <c r="I871" s="180"/>
      <c r="J871" s="180"/>
      <c r="K871" s="180"/>
      <c r="L871" s="180"/>
      <c r="M871" s="180"/>
      <c r="N871" s="180"/>
      <c r="O871" s="180"/>
    </row>
    <row r="872" spans="1:15">
      <c r="A872" s="179"/>
      <c r="B872" s="180"/>
      <c r="C872" s="180"/>
      <c r="D872" s="180"/>
      <c r="E872" s="180"/>
      <c r="F872" s="180"/>
      <c r="G872" s="180"/>
      <c r="H872" s="180"/>
      <c r="I872" s="180"/>
      <c r="J872" s="180"/>
      <c r="K872" s="180"/>
      <c r="L872" s="180"/>
      <c r="M872" s="180"/>
      <c r="N872" s="180"/>
      <c r="O872" s="180"/>
    </row>
    <row r="873" spans="1:15">
      <c r="A873" s="179"/>
      <c r="B873" s="180"/>
      <c r="C873" s="180"/>
      <c r="D873" s="180"/>
      <c r="E873" s="180"/>
      <c r="F873" s="180"/>
      <c r="G873" s="180"/>
      <c r="H873" s="180"/>
      <c r="I873" s="180"/>
      <c r="J873" s="180"/>
      <c r="K873" s="180"/>
      <c r="L873" s="180"/>
      <c r="M873" s="180"/>
      <c r="N873" s="180"/>
      <c r="O873" s="180"/>
    </row>
    <row r="874" spans="1:15">
      <c r="A874" s="179"/>
      <c r="B874" s="180"/>
      <c r="C874" s="180"/>
      <c r="D874" s="180"/>
      <c r="E874" s="180"/>
      <c r="F874" s="180"/>
      <c r="G874" s="180"/>
      <c r="H874" s="180"/>
      <c r="I874" s="180"/>
      <c r="J874" s="180"/>
      <c r="K874" s="180"/>
      <c r="L874" s="180"/>
      <c r="M874" s="180"/>
      <c r="N874" s="180"/>
      <c r="O874" s="180"/>
    </row>
    <row r="875" spans="1:15">
      <c r="A875" s="179"/>
      <c r="B875" s="180"/>
      <c r="C875" s="180"/>
      <c r="D875" s="180"/>
      <c r="E875" s="180"/>
      <c r="F875" s="180"/>
      <c r="G875" s="180"/>
      <c r="H875" s="180"/>
      <c r="I875" s="180"/>
      <c r="J875" s="180"/>
      <c r="K875" s="180"/>
      <c r="L875" s="180"/>
      <c r="M875" s="180"/>
      <c r="N875" s="180"/>
      <c r="O875" s="180"/>
    </row>
    <row r="876" spans="1:15">
      <c r="A876" s="179"/>
      <c r="B876" s="180"/>
      <c r="C876" s="180"/>
      <c r="D876" s="180"/>
      <c r="E876" s="180"/>
      <c r="F876" s="180"/>
      <c r="G876" s="180"/>
      <c r="H876" s="180"/>
      <c r="I876" s="180"/>
      <c r="J876" s="180"/>
      <c r="K876" s="180"/>
      <c r="L876" s="180"/>
      <c r="M876" s="180"/>
      <c r="N876" s="180"/>
      <c r="O876" s="180"/>
    </row>
    <row r="877" spans="1:15">
      <c r="A877" s="179"/>
      <c r="B877" s="180"/>
      <c r="C877" s="180"/>
      <c r="D877" s="180"/>
      <c r="E877" s="180"/>
      <c r="F877" s="180"/>
      <c r="G877" s="180"/>
      <c r="H877" s="180"/>
      <c r="I877" s="180"/>
      <c r="J877" s="180"/>
      <c r="K877" s="180"/>
      <c r="L877" s="180"/>
      <c r="M877" s="180"/>
      <c r="N877" s="180"/>
      <c r="O877" s="180"/>
    </row>
    <row r="878" spans="1:15">
      <c r="A878" s="179"/>
      <c r="B878" s="180"/>
      <c r="C878" s="180"/>
      <c r="D878" s="180"/>
      <c r="E878" s="180"/>
      <c r="F878" s="180"/>
      <c r="G878" s="180"/>
      <c r="H878" s="180"/>
      <c r="I878" s="180"/>
      <c r="J878" s="180"/>
      <c r="K878" s="180"/>
      <c r="L878" s="180"/>
      <c r="M878" s="180"/>
      <c r="N878" s="180"/>
      <c r="O878" s="180"/>
    </row>
    <row r="879" spans="1:15">
      <c r="A879" s="179"/>
      <c r="B879" s="180"/>
      <c r="C879" s="180"/>
      <c r="D879" s="180"/>
      <c r="E879" s="180"/>
      <c r="F879" s="180"/>
      <c r="G879" s="180"/>
      <c r="H879" s="180"/>
      <c r="I879" s="180"/>
      <c r="J879" s="180"/>
      <c r="K879" s="180"/>
      <c r="L879" s="180"/>
      <c r="M879" s="180"/>
      <c r="N879" s="180"/>
      <c r="O879" s="180"/>
    </row>
    <row r="880" spans="1:15">
      <c r="A880" s="179"/>
      <c r="B880" s="180"/>
      <c r="C880" s="180"/>
      <c r="D880" s="180"/>
      <c r="E880" s="180"/>
      <c r="F880" s="180"/>
      <c r="G880" s="180"/>
      <c r="H880" s="180"/>
      <c r="I880" s="180"/>
      <c r="J880" s="180"/>
      <c r="K880" s="180"/>
      <c r="L880" s="180"/>
      <c r="M880" s="180"/>
      <c r="N880" s="180"/>
      <c r="O880" s="180"/>
    </row>
    <row r="881" spans="1:15">
      <c r="A881" s="179"/>
      <c r="B881" s="180"/>
      <c r="C881" s="180"/>
      <c r="D881" s="180"/>
      <c r="E881" s="180"/>
      <c r="F881" s="180"/>
      <c r="G881" s="180"/>
      <c r="H881" s="180"/>
      <c r="I881" s="180"/>
      <c r="J881" s="180"/>
      <c r="K881" s="180"/>
      <c r="L881" s="180"/>
      <c r="M881" s="180"/>
      <c r="N881" s="180"/>
      <c r="O881" s="180"/>
    </row>
    <row r="882" spans="1:15">
      <c r="A882" s="179"/>
      <c r="B882" s="180"/>
      <c r="C882" s="180"/>
      <c r="D882" s="180"/>
      <c r="E882" s="180"/>
      <c r="F882" s="180"/>
      <c r="G882" s="180"/>
      <c r="H882" s="180"/>
      <c r="I882" s="180"/>
      <c r="J882" s="180"/>
      <c r="K882" s="180"/>
      <c r="L882" s="180"/>
      <c r="M882" s="180"/>
      <c r="N882" s="180"/>
      <c r="O882" s="180"/>
    </row>
    <row r="883" spans="1:15">
      <c r="A883" s="179"/>
      <c r="B883" s="180"/>
      <c r="C883" s="180"/>
      <c r="D883" s="180"/>
      <c r="E883" s="180"/>
      <c r="F883" s="180"/>
      <c r="G883" s="180"/>
      <c r="H883" s="180"/>
      <c r="I883" s="180"/>
      <c r="J883" s="180"/>
      <c r="K883" s="180"/>
      <c r="L883" s="180"/>
      <c r="M883" s="180"/>
      <c r="N883" s="180"/>
      <c r="O883" s="180"/>
    </row>
    <row r="884" spans="1:15">
      <c r="A884" s="179"/>
      <c r="B884" s="180"/>
      <c r="C884" s="180"/>
      <c r="D884" s="180"/>
      <c r="E884" s="180"/>
      <c r="F884" s="180"/>
      <c r="G884" s="180"/>
      <c r="H884" s="180"/>
      <c r="I884" s="180"/>
      <c r="J884" s="180"/>
      <c r="K884" s="180"/>
      <c r="L884" s="180"/>
      <c r="M884" s="180"/>
      <c r="N884" s="180"/>
      <c r="O884" s="180"/>
    </row>
    <row r="885" spans="1:15">
      <c r="A885" s="179"/>
      <c r="B885" s="180"/>
      <c r="C885" s="180"/>
      <c r="D885" s="180"/>
      <c r="E885" s="180"/>
      <c r="F885" s="180"/>
      <c r="G885" s="180"/>
      <c r="H885" s="180"/>
      <c r="I885" s="180"/>
      <c r="J885" s="180"/>
      <c r="K885" s="180"/>
      <c r="L885" s="180"/>
      <c r="M885" s="180"/>
      <c r="N885" s="180"/>
      <c r="O885" s="180"/>
    </row>
    <row r="886" spans="1:15">
      <c r="A886" s="179"/>
      <c r="B886" s="180"/>
      <c r="C886" s="180"/>
      <c r="D886" s="180"/>
      <c r="E886" s="180"/>
      <c r="F886" s="180"/>
      <c r="G886" s="180"/>
      <c r="H886" s="180"/>
      <c r="I886" s="180"/>
      <c r="J886" s="180"/>
      <c r="K886" s="180"/>
      <c r="L886" s="180"/>
      <c r="M886" s="180"/>
      <c r="N886" s="180"/>
      <c r="O886" s="180"/>
    </row>
    <row r="887" spans="1:15">
      <c r="A887" s="179"/>
      <c r="B887" s="180"/>
      <c r="C887" s="180"/>
      <c r="D887" s="180"/>
      <c r="E887" s="180"/>
      <c r="F887" s="180"/>
      <c r="G887" s="180"/>
      <c r="H887" s="180"/>
      <c r="I887" s="180"/>
      <c r="J887" s="180"/>
      <c r="K887" s="180"/>
      <c r="L887" s="180"/>
      <c r="M887" s="180"/>
      <c r="N887" s="180"/>
      <c r="O887" s="180"/>
    </row>
    <row r="888" spans="1:15">
      <c r="A888" s="179"/>
      <c r="B888" s="180"/>
      <c r="C888" s="180"/>
      <c r="D888" s="180"/>
      <c r="E888" s="180"/>
      <c r="F888" s="180"/>
      <c r="G888" s="180"/>
      <c r="H888" s="180"/>
      <c r="I888" s="180"/>
      <c r="J888" s="180"/>
      <c r="K888" s="180"/>
      <c r="L888" s="180"/>
      <c r="M888" s="180"/>
      <c r="N888" s="180"/>
      <c r="O888" s="180"/>
    </row>
    <row r="889" spans="1:15">
      <c r="A889" s="179"/>
      <c r="B889" s="180"/>
      <c r="C889" s="180"/>
      <c r="D889" s="180"/>
      <c r="E889" s="180"/>
      <c r="F889" s="180"/>
      <c r="G889" s="180"/>
      <c r="H889" s="180"/>
      <c r="I889" s="180"/>
      <c r="J889" s="180"/>
      <c r="K889" s="180"/>
      <c r="L889" s="180"/>
      <c r="M889" s="180"/>
      <c r="N889" s="180"/>
      <c r="O889" s="180"/>
    </row>
    <row r="890" spans="1:15">
      <c r="A890" s="179"/>
      <c r="B890" s="180"/>
      <c r="C890" s="180"/>
      <c r="D890" s="180"/>
      <c r="E890" s="180"/>
      <c r="F890" s="180"/>
      <c r="G890" s="180"/>
      <c r="H890" s="180"/>
      <c r="I890" s="180"/>
      <c r="J890" s="180"/>
      <c r="K890" s="180"/>
      <c r="L890" s="180"/>
      <c r="M890" s="180"/>
      <c r="N890" s="180"/>
      <c r="O890" s="180"/>
    </row>
    <row r="891" spans="1:15">
      <c r="A891" s="179"/>
      <c r="B891" s="180"/>
      <c r="C891" s="180"/>
      <c r="D891" s="180"/>
      <c r="E891" s="180"/>
      <c r="F891" s="180"/>
      <c r="G891" s="180"/>
      <c r="H891" s="180"/>
      <c r="I891" s="180"/>
      <c r="J891" s="180"/>
      <c r="K891" s="180"/>
      <c r="L891" s="180"/>
      <c r="M891" s="180"/>
      <c r="N891" s="180"/>
      <c r="O891" s="180"/>
    </row>
    <row r="892" spans="1:15">
      <c r="A892" s="179"/>
      <c r="B892" s="180"/>
      <c r="C892" s="180"/>
      <c r="D892" s="180"/>
      <c r="E892" s="180"/>
      <c r="F892" s="180"/>
      <c r="G892" s="180"/>
      <c r="H892" s="180"/>
      <c r="I892" s="180"/>
      <c r="J892" s="180"/>
      <c r="K892" s="180"/>
      <c r="L892" s="180"/>
      <c r="M892" s="180"/>
      <c r="N892" s="180"/>
      <c r="O892" s="180"/>
    </row>
    <row r="893" spans="1:15">
      <c r="A893" s="179"/>
      <c r="B893" s="180"/>
      <c r="C893" s="180"/>
      <c r="D893" s="180"/>
      <c r="E893" s="180"/>
      <c r="F893" s="180"/>
      <c r="G893" s="180"/>
      <c r="H893" s="180"/>
      <c r="I893" s="180"/>
      <c r="J893" s="180"/>
      <c r="K893" s="180"/>
      <c r="L893" s="180"/>
      <c r="M893" s="180"/>
      <c r="N893" s="180"/>
      <c r="O893" s="180"/>
    </row>
    <row r="894" spans="1:15">
      <c r="A894" s="179"/>
      <c r="B894" s="180"/>
      <c r="C894" s="180"/>
      <c r="D894" s="180"/>
      <c r="E894" s="180"/>
      <c r="F894" s="180"/>
      <c r="G894" s="180"/>
      <c r="H894" s="180"/>
      <c r="I894" s="180"/>
      <c r="J894" s="180"/>
      <c r="K894" s="180"/>
      <c r="L894" s="180"/>
      <c r="M894" s="180"/>
      <c r="N894" s="180"/>
      <c r="O894" s="180"/>
    </row>
    <row r="895" spans="1:15">
      <c r="A895" s="179"/>
      <c r="B895" s="180"/>
      <c r="C895" s="180"/>
      <c r="D895" s="180"/>
      <c r="E895" s="180"/>
      <c r="F895" s="180"/>
      <c r="G895" s="180"/>
      <c r="H895" s="180"/>
      <c r="I895" s="180"/>
      <c r="J895" s="180"/>
      <c r="K895" s="180"/>
      <c r="L895" s="180"/>
      <c r="M895" s="180"/>
      <c r="N895" s="180"/>
      <c r="O895" s="180"/>
    </row>
    <row r="896" spans="1:15">
      <c r="A896" s="179"/>
      <c r="B896" s="180"/>
      <c r="C896" s="180"/>
      <c r="D896" s="180"/>
      <c r="E896" s="180"/>
      <c r="F896" s="180"/>
      <c r="G896" s="180"/>
      <c r="H896" s="180"/>
      <c r="I896" s="180"/>
      <c r="J896" s="180"/>
      <c r="K896" s="180"/>
      <c r="L896" s="180"/>
      <c r="M896" s="180"/>
      <c r="N896" s="180"/>
      <c r="O896" s="180"/>
    </row>
    <row r="897" spans="1:15">
      <c r="A897" s="179"/>
      <c r="B897" s="180"/>
      <c r="C897" s="180"/>
      <c r="D897" s="180"/>
      <c r="E897" s="180"/>
      <c r="F897" s="180"/>
      <c r="G897" s="180"/>
      <c r="H897" s="180"/>
      <c r="I897" s="180"/>
      <c r="J897" s="180"/>
      <c r="K897" s="180"/>
      <c r="L897" s="180"/>
      <c r="M897" s="180"/>
      <c r="N897" s="180"/>
      <c r="O897" s="180"/>
    </row>
    <row r="898" spans="1:15">
      <c r="A898" s="179"/>
      <c r="B898" s="180"/>
      <c r="C898" s="180"/>
      <c r="D898" s="180"/>
      <c r="E898" s="180"/>
      <c r="F898" s="180"/>
      <c r="G898" s="180"/>
      <c r="H898" s="180"/>
      <c r="I898" s="180"/>
      <c r="J898" s="180"/>
      <c r="K898" s="180"/>
      <c r="L898" s="180"/>
      <c r="M898" s="180"/>
      <c r="N898" s="180"/>
      <c r="O898" s="180"/>
    </row>
    <row r="899" spans="1:15">
      <c r="A899" s="179"/>
      <c r="B899" s="180"/>
      <c r="C899" s="180"/>
      <c r="D899" s="180"/>
      <c r="E899" s="180"/>
      <c r="F899" s="180"/>
      <c r="G899" s="180"/>
      <c r="H899" s="180"/>
      <c r="I899" s="180"/>
      <c r="J899" s="180"/>
      <c r="K899" s="180"/>
      <c r="L899" s="180"/>
      <c r="M899" s="180"/>
      <c r="N899" s="180"/>
      <c r="O899" s="180"/>
    </row>
    <row r="900" spans="1:15">
      <c r="A900" s="179"/>
      <c r="B900" s="180"/>
      <c r="C900" s="180"/>
      <c r="D900" s="180"/>
      <c r="E900" s="180"/>
      <c r="F900" s="180"/>
      <c r="G900" s="180"/>
      <c r="H900" s="180"/>
      <c r="I900" s="180"/>
      <c r="J900" s="180"/>
      <c r="K900" s="180"/>
      <c r="L900" s="180"/>
      <c r="M900" s="180"/>
      <c r="N900" s="180"/>
      <c r="O900" s="180"/>
    </row>
    <row r="901" spans="1:15">
      <c r="A901" s="179"/>
      <c r="B901" s="180"/>
      <c r="C901" s="180"/>
      <c r="D901" s="180"/>
      <c r="E901" s="180"/>
      <c r="F901" s="180"/>
      <c r="G901" s="180"/>
      <c r="H901" s="180"/>
      <c r="I901" s="180"/>
      <c r="J901" s="180"/>
      <c r="K901" s="180"/>
      <c r="L901" s="180"/>
      <c r="M901" s="180"/>
      <c r="N901" s="180"/>
      <c r="O901" s="180"/>
    </row>
    <row r="902" spans="1:15">
      <c r="A902" s="179"/>
      <c r="B902" s="180"/>
      <c r="C902" s="180"/>
      <c r="D902" s="180"/>
      <c r="E902" s="180"/>
      <c r="F902" s="180"/>
      <c r="G902" s="180"/>
      <c r="H902" s="180"/>
      <c r="I902" s="180"/>
      <c r="J902" s="180"/>
      <c r="K902" s="180"/>
      <c r="L902" s="180"/>
      <c r="M902" s="180"/>
      <c r="N902" s="180"/>
      <c r="O902" s="180"/>
    </row>
    <row r="903" spans="1:15">
      <c r="A903" s="179"/>
      <c r="B903" s="180"/>
      <c r="C903" s="180"/>
      <c r="D903" s="180"/>
      <c r="E903" s="180"/>
      <c r="F903" s="180"/>
      <c r="G903" s="180"/>
      <c r="H903" s="180"/>
      <c r="I903" s="180"/>
      <c r="J903" s="180"/>
      <c r="K903" s="180"/>
      <c r="L903" s="180"/>
      <c r="M903" s="180"/>
      <c r="N903" s="180"/>
      <c r="O903" s="180"/>
    </row>
    <row r="904" spans="1:15">
      <c r="A904" s="179"/>
      <c r="B904" s="180"/>
      <c r="C904" s="180"/>
      <c r="D904" s="180"/>
      <c r="E904" s="180"/>
      <c r="F904" s="180"/>
      <c r="G904" s="180"/>
      <c r="H904" s="180"/>
      <c r="I904" s="180"/>
      <c r="J904" s="180"/>
      <c r="K904" s="180"/>
      <c r="L904" s="180"/>
      <c r="M904" s="180"/>
      <c r="N904" s="180"/>
      <c r="O904" s="180"/>
    </row>
    <row r="905" spans="1:15">
      <c r="A905" s="179"/>
      <c r="B905" s="180"/>
      <c r="C905" s="180"/>
      <c r="D905" s="180"/>
      <c r="E905" s="180"/>
      <c r="F905" s="180"/>
      <c r="G905" s="180"/>
      <c r="H905" s="180"/>
      <c r="I905" s="180"/>
      <c r="J905" s="180"/>
      <c r="K905" s="180"/>
      <c r="L905" s="180"/>
      <c r="M905" s="180"/>
      <c r="N905" s="180"/>
      <c r="O905" s="180"/>
    </row>
    <row r="906" spans="1:15">
      <c r="A906" s="179"/>
      <c r="B906" s="180"/>
      <c r="C906" s="180"/>
      <c r="D906" s="180"/>
      <c r="E906" s="180"/>
      <c r="F906" s="180"/>
      <c r="G906" s="180"/>
      <c r="H906" s="180"/>
      <c r="I906" s="180"/>
      <c r="J906" s="180"/>
      <c r="K906" s="180"/>
      <c r="L906" s="180"/>
      <c r="M906" s="180"/>
      <c r="N906" s="180"/>
      <c r="O906" s="180"/>
    </row>
    <row r="907" spans="1:15">
      <c r="A907" s="179"/>
      <c r="B907" s="180"/>
      <c r="C907" s="180"/>
      <c r="D907" s="180"/>
      <c r="E907" s="180"/>
      <c r="F907" s="180"/>
      <c r="G907" s="180"/>
      <c r="H907" s="180"/>
      <c r="I907" s="180"/>
      <c r="J907" s="180"/>
      <c r="K907" s="180"/>
      <c r="L907" s="180"/>
      <c r="M907" s="180"/>
      <c r="N907" s="180"/>
      <c r="O907" s="180"/>
    </row>
    <row r="908" spans="1:15">
      <c r="A908" s="179"/>
      <c r="B908" s="180"/>
      <c r="C908" s="180"/>
      <c r="D908" s="180"/>
      <c r="E908" s="180"/>
      <c r="F908" s="180"/>
      <c r="G908" s="180"/>
      <c r="H908" s="180"/>
      <c r="I908" s="180"/>
      <c r="J908" s="180"/>
      <c r="K908" s="180"/>
      <c r="L908" s="180"/>
      <c r="M908" s="180"/>
      <c r="N908" s="180"/>
      <c r="O908" s="180"/>
    </row>
    <row r="909" spans="1:15">
      <c r="A909" s="179"/>
      <c r="B909" s="180"/>
      <c r="C909" s="180"/>
      <c r="D909" s="180"/>
      <c r="E909" s="180"/>
      <c r="F909" s="180"/>
      <c r="G909" s="180"/>
      <c r="H909" s="180"/>
      <c r="I909" s="180"/>
      <c r="J909" s="180"/>
      <c r="K909" s="180"/>
      <c r="L909" s="180"/>
      <c r="M909" s="180"/>
      <c r="N909" s="180"/>
      <c r="O909" s="180"/>
    </row>
    <row r="910" spans="1:15">
      <c r="A910" s="179"/>
      <c r="B910" s="180"/>
      <c r="C910" s="180"/>
      <c r="D910" s="180"/>
      <c r="E910" s="180"/>
      <c r="F910" s="180"/>
      <c r="G910" s="180"/>
      <c r="H910" s="180"/>
      <c r="I910" s="180"/>
      <c r="J910" s="180"/>
      <c r="K910" s="180"/>
      <c r="L910" s="180"/>
      <c r="M910" s="180"/>
      <c r="N910" s="180"/>
      <c r="O910" s="180"/>
    </row>
    <row r="911" spans="1:15">
      <c r="A911" s="179"/>
      <c r="B911" s="180"/>
      <c r="C911" s="180"/>
      <c r="D911" s="180"/>
      <c r="E911" s="180"/>
      <c r="F911" s="180"/>
      <c r="G911" s="180"/>
      <c r="H911" s="180"/>
      <c r="I911" s="180"/>
      <c r="J911" s="180"/>
      <c r="K911" s="180"/>
      <c r="L911" s="180"/>
      <c r="M911" s="180"/>
      <c r="N911" s="180"/>
      <c r="O911" s="180"/>
    </row>
    <row r="912" spans="1:15">
      <c r="A912" s="179"/>
      <c r="B912" s="180"/>
      <c r="C912" s="180"/>
      <c r="D912" s="180"/>
      <c r="E912" s="180"/>
      <c r="F912" s="180"/>
      <c r="G912" s="180"/>
      <c r="H912" s="180"/>
      <c r="I912" s="180"/>
      <c r="J912" s="180"/>
      <c r="K912" s="180"/>
      <c r="L912" s="180"/>
      <c r="M912" s="180"/>
      <c r="N912" s="180"/>
      <c r="O912" s="180"/>
    </row>
    <row r="913" spans="1:15">
      <c r="A913" s="179"/>
      <c r="B913" s="180"/>
      <c r="C913" s="180"/>
      <c r="D913" s="180"/>
      <c r="E913" s="180"/>
      <c r="F913" s="180"/>
      <c r="G913" s="180"/>
      <c r="H913" s="180"/>
      <c r="I913" s="180"/>
      <c r="J913" s="180"/>
      <c r="K913" s="180"/>
      <c r="L913" s="180"/>
      <c r="M913" s="180"/>
      <c r="N913" s="180"/>
      <c r="O913" s="180"/>
    </row>
    <row r="914" spans="1:15">
      <c r="A914" s="179"/>
      <c r="B914" s="180"/>
      <c r="C914" s="180"/>
      <c r="D914" s="180"/>
      <c r="E914" s="180"/>
      <c r="F914" s="180"/>
      <c r="G914" s="180"/>
      <c r="H914" s="180"/>
      <c r="I914" s="180"/>
      <c r="J914" s="180"/>
      <c r="K914" s="180"/>
      <c r="L914" s="180"/>
      <c r="M914" s="180"/>
      <c r="N914" s="180"/>
      <c r="O914" s="180"/>
    </row>
    <row r="915" spans="1:15">
      <c r="A915" s="179"/>
      <c r="B915" s="180"/>
      <c r="C915" s="180"/>
      <c r="D915" s="180"/>
      <c r="E915" s="180"/>
      <c r="F915" s="180"/>
      <c r="G915" s="180"/>
      <c r="H915" s="180"/>
      <c r="I915" s="180"/>
      <c r="J915" s="180"/>
      <c r="K915" s="180"/>
      <c r="L915" s="180"/>
      <c r="M915" s="180"/>
      <c r="N915" s="180"/>
      <c r="O915" s="180"/>
    </row>
    <row r="916" spans="1:15">
      <c r="A916" s="179"/>
      <c r="B916" s="180"/>
      <c r="C916" s="180"/>
      <c r="D916" s="180"/>
      <c r="E916" s="180"/>
      <c r="F916" s="180"/>
      <c r="G916" s="180"/>
      <c r="H916" s="180"/>
      <c r="I916" s="180"/>
      <c r="J916" s="180"/>
      <c r="K916" s="180"/>
      <c r="L916" s="180"/>
      <c r="M916" s="180"/>
      <c r="N916" s="180"/>
      <c r="O916" s="180"/>
    </row>
    <row r="917" spans="1:15">
      <c r="A917" s="179"/>
      <c r="B917" s="180"/>
      <c r="C917" s="180"/>
      <c r="D917" s="180"/>
      <c r="E917" s="180"/>
      <c r="F917" s="180"/>
      <c r="G917" s="180"/>
      <c r="H917" s="180"/>
      <c r="I917" s="180"/>
      <c r="J917" s="180"/>
      <c r="K917" s="180"/>
      <c r="L917" s="180"/>
      <c r="M917" s="180"/>
      <c r="N917" s="180"/>
      <c r="O917" s="180"/>
    </row>
    <row r="918" spans="1:15">
      <c r="A918" s="179"/>
      <c r="B918" s="180"/>
      <c r="C918" s="180"/>
      <c r="D918" s="180"/>
      <c r="E918" s="180"/>
      <c r="F918" s="180"/>
      <c r="G918" s="180"/>
      <c r="H918" s="180"/>
      <c r="I918" s="180"/>
      <c r="J918" s="180"/>
      <c r="K918" s="180"/>
      <c r="L918" s="180"/>
      <c r="M918" s="180"/>
      <c r="N918" s="180"/>
      <c r="O918" s="180"/>
    </row>
    <row r="919" spans="1:15">
      <c r="A919" s="179"/>
      <c r="B919" s="180"/>
      <c r="C919" s="180"/>
      <c r="D919" s="180"/>
      <c r="E919" s="180"/>
      <c r="F919" s="180"/>
      <c r="G919" s="180"/>
      <c r="H919" s="180"/>
      <c r="I919" s="180"/>
      <c r="J919" s="180"/>
      <c r="K919" s="180"/>
      <c r="L919" s="180"/>
      <c r="M919" s="180"/>
      <c r="N919" s="180"/>
      <c r="O919" s="180"/>
    </row>
    <row r="920" spans="1:15">
      <c r="A920" s="179"/>
      <c r="B920" s="180"/>
      <c r="C920" s="180"/>
      <c r="D920" s="180"/>
      <c r="E920" s="180"/>
      <c r="F920" s="180"/>
      <c r="G920" s="180"/>
      <c r="H920" s="180"/>
      <c r="I920" s="180"/>
      <c r="J920" s="180"/>
      <c r="K920" s="180"/>
      <c r="L920" s="180"/>
      <c r="M920" s="180"/>
      <c r="N920" s="180"/>
      <c r="O920" s="180"/>
    </row>
    <row r="921" spans="1:15">
      <c r="A921" s="179"/>
      <c r="B921" s="180"/>
      <c r="C921" s="180"/>
      <c r="D921" s="180"/>
      <c r="E921" s="180"/>
      <c r="F921" s="180"/>
      <c r="G921" s="180"/>
      <c r="H921" s="180"/>
      <c r="I921" s="180"/>
      <c r="J921" s="180"/>
      <c r="K921" s="180"/>
      <c r="L921" s="180"/>
      <c r="M921" s="180"/>
      <c r="N921" s="180"/>
      <c r="O921" s="180"/>
    </row>
    <row r="922" spans="1:15">
      <c r="A922" s="179"/>
      <c r="B922" s="180"/>
      <c r="C922" s="180"/>
      <c r="D922" s="180"/>
      <c r="E922" s="180"/>
      <c r="F922" s="180"/>
      <c r="G922" s="180"/>
      <c r="H922" s="180"/>
      <c r="I922" s="180"/>
      <c r="J922" s="180"/>
      <c r="K922" s="180"/>
      <c r="L922" s="180"/>
      <c r="M922" s="180"/>
      <c r="N922" s="180"/>
      <c r="O922" s="180"/>
    </row>
    <row r="923" spans="1:15">
      <c r="A923" s="179"/>
      <c r="B923" s="180"/>
      <c r="C923" s="180"/>
      <c r="D923" s="180"/>
      <c r="E923" s="180"/>
      <c r="F923" s="180"/>
      <c r="G923" s="180"/>
      <c r="H923" s="180"/>
      <c r="I923" s="180"/>
      <c r="J923" s="180"/>
      <c r="K923" s="180"/>
      <c r="L923" s="180"/>
      <c r="M923" s="180"/>
      <c r="N923" s="180"/>
      <c r="O923" s="180"/>
    </row>
    <row r="924" spans="1:15">
      <c r="A924" s="179"/>
      <c r="B924" s="180"/>
      <c r="C924" s="180"/>
      <c r="D924" s="180"/>
      <c r="E924" s="180"/>
      <c r="F924" s="180"/>
      <c r="G924" s="180"/>
      <c r="H924" s="180"/>
      <c r="I924" s="180"/>
      <c r="J924" s="180"/>
      <c r="K924" s="180"/>
      <c r="L924" s="180"/>
      <c r="M924" s="180"/>
      <c r="N924" s="180"/>
      <c r="O924" s="180"/>
    </row>
    <row r="925" spans="1:15">
      <c r="A925" s="179"/>
      <c r="B925" s="180"/>
      <c r="C925" s="180"/>
      <c r="D925" s="180"/>
      <c r="E925" s="180"/>
      <c r="F925" s="180"/>
      <c r="G925" s="180"/>
      <c r="H925" s="180"/>
      <c r="I925" s="180"/>
      <c r="J925" s="180"/>
      <c r="K925" s="180"/>
      <c r="L925" s="180"/>
      <c r="M925" s="180"/>
      <c r="N925" s="180"/>
      <c r="O925" s="180"/>
    </row>
    <row r="926" spans="1:15">
      <c r="A926" s="179"/>
      <c r="B926" s="180"/>
      <c r="C926" s="180"/>
      <c r="D926" s="180"/>
      <c r="E926" s="180"/>
      <c r="F926" s="180"/>
      <c r="G926" s="180"/>
      <c r="H926" s="180"/>
      <c r="I926" s="180"/>
      <c r="J926" s="180"/>
      <c r="K926" s="180"/>
      <c r="L926" s="180"/>
      <c r="M926" s="180"/>
      <c r="N926" s="180"/>
      <c r="O926" s="180"/>
    </row>
    <row r="927" spans="1:15">
      <c r="A927" s="179"/>
      <c r="B927" s="180"/>
      <c r="C927" s="180"/>
      <c r="D927" s="180"/>
      <c r="E927" s="180"/>
      <c r="F927" s="180"/>
      <c r="G927" s="180"/>
      <c r="H927" s="180"/>
      <c r="I927" s="180"/>
      <c r="J927" s="180"/>
      <c r="K927" s="180"/>
      <c r="L927" s="180"/>
      <c r="M927" s="180"/>
      <c r="N927" s="180"/>
      <c r="O927" s="180"/>
    </row>
    <row r="928" spans="1:15">
      <c r="A928" s="179"/>
      <c r="B928" s="180"/>
      <c r="C928" s="180"/>
      <c r="D928" s="180"/>
      <c r="E928" s="180"/>
      <c r="F928" s="180"/>
      <c r="G928" s="180"/>
      <c r="H928" s="180"/>
      <c r="I928" s="180"/>
      <c r="J928" s="180"/>
      <c r="K928" s="180"/>
      <c r="L928" s="180"/>
      <c r="M928" s="180"/>
      <c r="N928" s="180"/>
      <c r="O928" s="180"/>
    </row>
    <row r="929" spans="1:15">
      <c r="A929" s="179"/>
      <c r="B929" s="180"/>
      <c r="C929" s="180"/>
      <c r="D929" s="180"/>
      <c r="E929" s="180"/>
      <c r="F929" s="180"/>
      <c r="G929" s="180"/>
      <c r="H929" s="180"/>
      <c r="I929" s="180"/>
      <c r="J929" s="180"/>
      <c r="K929" s="180"/>
      <c r="L929" s="180"/>
      <c r="M929" s="180"/>
      <c r="N929" s="180"/>
      <c r="O929" s="180"/>
    </row>
    <row r="930" spans="1:15">
      <c r="A930" s="179"/>
      <c r="B930" s="180"/>
      <c r="C930" s="180"/>
      <c r="D930" s="180"/>
      <c r="E930" s="180"/>
      <c r="F930" s="180"/>
      <c r="G930" s="180"/>
      <c r="H930" s="180"/>
      <c r="I930" s="180"/>
      <c r="J930" s="180"/>
      <c r="K930" s="180"/>
      <c r="L930" s="180"/>
      <c r="M930" s="180"/>
      <c r="N930" s="180"/>
      <c r="O930" s="180"/>
    </row>
    <row r="931" spans="1:15">
      <c r="A931" s="179"/>
      <c r="B931" s="180"/>
      <c r="C931" s="180"/>
      <c r="D931" s="180"/>
      <c r="E931" s="180"/>
      <c r="F931" s="180"/>
      <c r="G931" s="180"/>
      <c r="H931" s="180"/>
      <c r="I931" s="180"/>
      <c r="J931" s="180"/>
      <c r="K931" s="180"/>
      <c r="L931" s="180"/>
      <c r="M931" s="180"/>
      <c r="N931" s="180"/>
      <c r="O931" s="180"/>
    </row>
    <row r="932" spans="1:15">
      <c r="A932" s="179"/>
      <c r="B932" s="180"/>
      <c r="C932" s="180"/>
      <c r="D932" s="180"/>
      <c r="E932" s="180"/>
      <c r="F932" s="180"/>
      <c r="G932" s="180"/>
      <c r="H932" s="180"/>
      <c r="I932" s="180"/>
      <c r="J932" s="180"/>
      <c r="K932" s="180"/>
      <c r="L932" s="180"/>
      <c r="M932" s="180"/>
      <c r="N932" s="180"/>
      <c r="O932" s="180"/>
    </row>
    <row r="933" spans="1:15">
      <c r="A933" s="179"/>
      <c r="B933" s="180"/>
      <c r="C933" s="180"/>
      <c r="D933" s="180"/>
      <c r="E933" s="180"/>
      <c r="F933" s="180"/>
      <c r="G933" s="180"/>
      <c r="H933" s="180"/>
      <c r="I933" s="180"/>
      <c r="J933" s="180"/>
      <c r="K933" s="180"/>
      <c r="L933" s="180"/>
      <c r="M933" s="180"/>
      <c r="N933" s="180"/>
      <c r="O933" s="180"/>
    </row>
    <row r="934" spans="1:15">
      <c r="A934" s="179"/>
      <c r="B934" s="180"/>
      <c r="C934" s="180"/>
      <c r="D934" s="180"/>
      <c r="E934" s="180"/>
      <c r="F934" s="180"/>
      <c r="G934" s="180"/>
      <c r="H934" s="180"/>
      <c r="I934" s="180"/>
      <c r="J934" s="180"/>
      <c r="K934" s="180"/>
      <c r="L934" s="180"/>
      <c r="M934" s="180"/>
      <c r="N934" s="180"/>
      <c r="O934" s="180"/>
    </row>
    <row r="935" spans="1:15">
      <c r="A935" s="179"/>
      <c r="B935" s="180"/>
      <c r="C935" s="180"/>
      <c r="D935" s="180"/>
      <c r="E935" s="180"/>
      <c r="F935" s="180"/>
      <c r="G935" s="180"/>
      <c r="H935" s="180"/>
      <c r="I935" s="180"/>
      <c r="J935" s="180"/>
      <c r="K935" s="180"/>
      <c r="L935" s="180"/>
      <c r="M935" s="180"/>
      <c r="N935" s="180"/>
      <c r="O935" s="180"/>
    </row>
    <row r="936" spans="1:15">
      <c r="A936" s="179"/>
      <c r="B936" s="180"/>
      <c r="C936" s="180"/>
      <c r="D936" s="180"/>
      <c r="E936" s="180"/>
      <c r="F936" s="180"/>
      <c r="G936" s="180"/>
      <c r="H936" s="180"/>
      <c r="I936" s="180"/>
      <c r="J936" s="180"/>
      <c r="K936" s="180"/>
      <c r="L936" s="180"/>
      <c r="M936" s="180"/>
      <c r="N936" s="180"/>
      <c r="O936" s="180"/>
    </row>
    <row r="937" spans="1:15">
      <c r="A937" s="179"/>
      <c r="B937" s="180"/>
      <c r="C937" s="180"/>
      <c r="D937" s="180"/>
      <c r="E937" s="180"/>
      <c r="F937" s="180"/>
      <c r="G937" s="180"/>
      <c r="H937" s="180"/>
      <c r="I937" s="180"/>
      <c r="J937" s="180"/>
      <c r="K937" s="180"/>
      <c r="L937" s="180"/>
      <c r="M937" s="180"/>
      <c r="N937" s="180"/>
      <c r="O937" s="180"/>
    </row>
    <row r="938" spans="1:15">
      <c r="A938" s="179"/>
      <c r="B938" s="180"/>
      <c r="C938" s="180"/>
      <c r="D938" s="180"/>
      <c r="E938" s="180"/>
      <c r="F938" s="180"/>
      <c r="G938" s="180"/>
      <c r="H938" s="180"/>
      <c r="I938" s="180"/>
      <c r="J938" s="180"/>
      <c r="K938" s="180"/>
      <c r="L938" s="180"/>
      <c r="M938" s="180"/>
      <c r="N938" s="180"/>
      <c r="O938" s="180"/>
    </row>
    <row r="939" spans="1:15">
      <c r="A939" s="179"/>
      <c r="B939" s="180"/>
      <c r="C939" s="180"/>
      <c r="D939" s="180"/>
      <c r="E939" s="180"/>
      <c r="F939" s="180"/>
      <c r="G939" s="180"/>
      <c r="H939" s="180"/>
      <c r="I939" s="180"/>
      <c r="J939" s="180"/>
      <c r="K939" s="180"/>
      <c r="L939" s="180"/>
      <c r="M939" s="180"/>
      <c r="N939" s="180"/>
      <c r="O939" s="180"/>
    </row>
    <row r="940" spans="1:15">
      <c r="A940" s="179"/>
      <c r="B940" s="180"/>
      <c r="C940" s="180"/>
      <c r="D940" s="180"/>
      <c r="E940" s="180"/>
      <c r="F940" s="180"/>
      <c r="G940" s="180"/>
      <c r="H940" s="180"/>
      <c r="I940" s="180"/>
      <c r="J940" s="180"/>
      <c r="K940" s="180"/>
      <c r="L940" s="180"/>
      <c r="M940" s="180"/>
      <c r="N940" s="180"/>
      <c r="O940" s="180"/>
    </row>
    <row r="941" spans="1:15">
      <c r="A941" s="179"/>
      <c r="B941" s="180"/>
      <c r="C941" s="180"/>
      <c r="D941" s="180"/>
      <c r="E941" s="180"/>
      <c r="F941" s="180"/>
      <c r="G941" s="180"/>
      <c r="H941" s="180"/>
      <c r="I941" s="180"/>
      <c r="J941" s="180"/>
      <c r="K941" s="180"/>
      <c r="L941" s="180"/>
      <c r="M941" s="180"/>
      <c r="N941" s="180"/>
      <c r="O941" s="180"/>
    </row>
    <row r="942" spans="1:15">
      <c r="A942" s="179"/>
      <c r="B942" s="180"/>
      <c r="C942" s="180"/>
      <c r="D942" s="180"/>
      <c r="E942" s="180"/>
      <c r="F942" s="180"/>
      <c r="G942" s="180"/>
      <c r="H942" s="180"/>
      <c r="I942" s="180"/>
      <c r="J942" s="180"/>
      <c r="K942" s="180"/>
      <c r="L942" s="180"/>
      <c r="M942" s="180"/>
      <c r="N942" s="180"/>
      <c r="O942" s="180"/>
    </row>
    <row r="943" spans="1:15">
      <c r="A943" s="179"/>
      <c r="B943" s="180"/>
      <c r="C943" s="180"/>
      <c r="D943" s="180"/>
      <c r="E943" s="180"/>
      <c r="F943" s="180"/>
      <c r="G943" s="180"/>
      <c r="H943" s="180"/>
      <c r="I943" s="180"/>
      <c r="J943" s="180"/>
      <c r="K943" s="180"/>
      <c r="L943" s="180"/>
      <c r="M943" s="180"/>
      <c r="N943" s="180"/>
      <c r="O943" s="180"/>
    </row>
    <row r="944" spans="1:15">
      <c r="A944" s="179"/>
      <c r="B944" s="180"/>
      <c r="C944" s="180"/>
      <c r="D944" s="180"/>
      <c r="E944" s="180"/>
      <c r="F944" s="180"/>
      <c r="G944" s="180"/>
      <c r="H944" s="180"/>
      <c r="I944" s="180"/>
      <c r="J944" s="180"/>
      <c r="K944" s="180"/>
      <c r="L944" s="180"/>
      <c r="M944" s="180"/>
      <c r="N944" s="180"/>
      <c r="O944" s="180"/>
    </row>
    <row r="945" spans="1:15">
      <c r="A945" s="179"/>
      <c r="B945" s="180"/>
      <c r="C945" s="180"/>
      <c r="D945" s="180"/>
      <c r="E945" s="180"/>
      <c r="F945" s="180"/>
      <c r="G945" s="180"/>
      <c r="H945" s="180"/>
      <c r="I945" s="180"/>
      <c r="J945" s="180"/>
      <c r="K945" s="180"/>
      <c r="L945" s="180"/>
      <c r="M945" s="180"/>
      <c r="N945" s="180"/>
      <c r="O945" s="180"/>
    </row>
    <row r="946" spans="1:15">
      <c r="A946" s="179"/>
      <c r="B946" s="180"/>
      <c r="C946" s="180"/>
      <c r="D946" s="180"/>
      <c r="E946" s="180"/>
      <c r="F946" s="180"/>
      <c r="G946" s="180"/>
      <c r="H946" s="180"/>
      <c r="I946" s="180"/>
      <c r="J946" s="180"/>
      <c r="K946" s="180"/>
      <c r="L946" s="180"/>
      <c r="M946" s="180"/>
      <c r="N946" s="180"/>
      <c r="O946" s="180"/>
    </row>
    <row r="947" spans="1:15">
      <c r="A947" s="179"/>
      <c r="B947" s="180"/>
      <c r="C947" s="180"/>
      <c r="D947" s="180"/>
      <c r="E947" s="180"/>
      <c r="F947" s="180"/>
      <c r="G947" s="180"/>
      <c r="H947" s="180"/>
      <c r="I947" s="180"/>
      <c r="J947" s="180"/>
      <c r="K947" s="180"/>
      <c r="L947" s="180"/>
      <c r="M947" s="180"/>
      <c r="N947" s="180"/>
      <c r="O947" s="180"/>
    </row>
    <row r="948" spans="1:15">
      <c r="A948" s="179"/>
      <c r="B948" s="180"/>
      <c r="C948" s="180"/>
      <c r="D948" s="180"/>
      <c r="E948" s="180"/>
      <c r="F948" s="180"/>
      <c r="G948" s="180"/>
      <c r="H948" s="180"/>
      <c r="I948" s="180"/>
      <c r="J948" s="180"/>
      <c r="K948" s="180"/>
      <c r="L948" s="180"/>
      <c r="M948" s="180"/>
      <c r="N948" s="180"/>
      <c r="O948" s="180"/>
    </row>
    <row r="949" spans="1:15">
      <c r="A949" s="179"/>
      <c r="B949" s="180"/>
      <c r="C949" s="180"/>
      <c r="D949" s="180"/>
      <c r="E949" s="180"/>
      <c r="F949" s="180"/>
      <c r="G949" s="180"/>
      <c r="H949" s="180"/>
      <c r="I949" s="180"/>
      <c r="J949" s="180"/>
      <c r="K949" s="180"/>
      <c r="L949" s="180"/>
      <c r="M949" s="180"/>
      <c r="N949" s="180"/>
      <c r="O949" s="180"/>
    </row>
    <row r="950" spans="1:15">
      <c r="A950" s="179"/>
      <c r="B950" s="180"/>
      <c r="C950" s="180"/>
      <c r="D950" s="180"/>
      <c r="E950" s="180"/>
      <c r="F950" s="180"/>
      <c r="G950" s="180"/>
      <c r="H950" s="180"/>
      <c r="I950" s="180"/>
      <c r="J950" s="180"/>
      <c r="K950" s="180"/>
      <c r="L950" s="180"/>
      <c r="M950" s="180"/>
      <c r="N950" s="180"/>
      <c r="O950" s="180"/>
    </row>
    <row r="951" spans="1:15">
      <c r="A951" s="179"/>
      <c r="B951" s="180"/>
      <c r="C951" s="180"/>
      <c r="D951" s="180"/>
      <c r="E951" s="180"/>
      <c r="F951" s="180"/>
      <c r="G951" s="180"/>
      <c r="H951" s="180"/>
      <c r="I951" s="180"/>
      <c r="J951" s="180"/>
      <c r="K951" s="180"/>
      <c r="L951" s="180"/>
      <c r="M951" s="180"/>
      <c r="N951" s="180"/>
      <c r="O951" s="180"/>
    </row>
    <row r="952" spans="1:15">
      <c r="A952" s="179"/>
      <c r="B952" s="180"/>
      <c r="C952" s="180"/>
      <c r="D952" s="180"/>
      <c r="E952" s="180"/>
      <c r="F952" s="180"/>
      <c r="G952" s="180"/>
      <c r="H952" s="180"/>
      <c r="I952" s="180"/>
      <c r="J952" s="180"/>
      <c r="K952" s="180"/>
      <c r="L952" s="180"/>
      <c r="M952" s="180"/>
      <c r="N952" s="180"/>
      <c r="O952" s="180"/>
    </row>
    <row r="953" spans="1:15">
      <c r="A953" s="179"/>
      <c r="B953" s="180"/>
      <c r="C953" s="180"/>
      <c r="D953" s="180"/>
      <c r="E953" s="180"/>
      <c r="F953" s="180"/>
      <c r="G953" s="180"/>
      <c r="H953" s="180"/>
      <c r="I953" s="180"/>
      <c r="J953" s="180"/>
      <c r="K953" s="180"/>
      <c r="L953" s="180"/>
      <c r="M953" s="180"/>
      <c r="N953" s="180"/>
      <c r="O953" s="180"/>
    </row>
    <row r="954" spans="1:15">
      <c r="A954" s="179"/>
      <c r="B954" s="180"/>
      <c r="C954" s="180"/>
      <c r="D954" s="180"/>
      <c r="E954" s="180"/>
      <c r="F954" s="180"/>
      <c r="G954" s="180"/>
      <c r="H954" s="180"/>
      <c r="I954" s="180"/>
      <c r="J954" s="180"/>
      <c r="K954" s="180"/>
      <c r="L954" s="180"/>
      <c r="M954" s="180"/>
      <c r="N954" s="180"/>
      <c r="O954" s="180"/>
    </row>
    <row r="955" spans="1:15">
      <c r="A955" s="179"/>
      <c r="B955" s="180"/>
      <c r="C955" s="180"/>
      <c r="D955" s="180"/>
      <c r="E955" s="180"/>
      <c r="F955" s="180"/>
      <c r="G955" s="180"/>
      <c r="H955" s="180"/>
      <c r="I955" s="180"/>
      <c r="J955" s="180"/>
      <c r="K955" s="180"/>
      <c r="L955" s="180"/>
      <c r="M955" s="180"/>
      <c r="N955" s="180"/>
      <c r="O955" s="180"/>
    </row>
    <row r="956" spans="1:15">
      <c r="A956" s="179"/>
      <c r="B956" s="180"/>
      <c r="C956" s="180"/>
      <c r="D956" s="180"/>
      <c r="E956" s="180"/>
      <c r="F956" s="180"/>
      <c r="G956" s="180"/>
      <c r="H956" s="180"/>
      <c r="I956" s="180"/>
      <c r="J956" s="180"/>
      <c r="K956" s="180"/>
      <c r="L956" s="180"/>
      <c r="M956" s="180"/>
      <c r="N956" s="180"/>
      <c r="O956" s="180"/>
    </row>
    <row r="957" spans="1:15">
      <c r="A957" s="179"/>
      <c r="B957" s="180"/>
      <c r="C957" s="180"/>
      <c r="D957" s="180"/>
      <c r="E957" s="180"/>
      <c r="F957" s="180"/>
      <c r="G957" s="180"/>
      <c r="H957" s="180"/>
      <c r="I957" s="180"/>
      <c r="J957" s="180"/>
      <c r="K957" s="180"/>
      <c r="L957" s="180"/>
      <c r="M957" s="180"/>
      <c r="N957" s="180"/>
      <c r="O957" s="180"/>
    </row>
    <row r="958" spans="1:15">
      <c r="A958" s="179"/>
      <c r="B958" s="180"/>
      <c r="C958" s="180"/>
      <c r="D958" s="180"/>
      <c r="E958" s="180"/>
      <c r="F958" s="180"/>
      <c r="G958" s="180"/>
      <c r="H958" s="180"/>
      <c r="I958" s="180"/>
      <c r="J958" s="180"/>
      <c r="K958" s="180"/>
      <c r="L958" s="180"/>
      <c r="M958" s="180"/>
      <c r="N958" s="180"/>
      <c r="O958" s="180"/>
    </row>
    <row r="959" spans="1:15">
      <c r="A959" s="179"/>
      <c r="B959" s="180"/>
      <c r="C959" s="180"/>
      <c r="D959" s="180"/>
      <c r="E959" s="180"/>
      <c r="F959" s="180"/>
      <c r="G959" s="180"/>
      <c r="H959" s="180"/>
      <c r="I959" s="180"/>
      <c r="J959" s="180"/>
      <c r="K959" s="180"/>
      <c r="L959" s="180"/>
      <c r="M959" s="180"/>
      <c r="N959" s="180"/>
      <c r="O959" s="180"/>
    </row>
    <row r="960" spans="1:15">
      <c r="A960" s="179"/>
      <c r="B960" s="180"/>
      <c r="C960" s="180"/>
      <c r="D960" s="180"/>
      <c r="E960" s="180"/>
      <c r="F960" s="180"/>
      <c r="G960" s="180"/>
      <c r="H960" s="180"/>
      <c r="I960" s="180"/>
      <c r="J960" s="180"/>
      <c r="K960" s="180"/>
      <c r="L960" s="180"/>
      <c r="M960" s="180"/>
      <c r="N960" s="180"/>
      <c r="O960" s="180"/>
    </row>
    <row r="961" spans="1:15">
      <c r="A961" s="179"/>
      <c r="B961" s="180"/>
      <c r="C961" s="180"/>
      <c r="D961" s="180"/>
      <c r="E961" s="180"/>
      <c r="F961" s="180"/>
      <c r="G961" s="180"/>
      <c r="H961" s="180"/>
      <c r="I961" s="180"/>
      <c r="J961" s="180"/>
      <c r="K961" s="180"/>
      <c r="L961" s="180"/>
      <c r="M961" s="180"/>
      <c r="N961" s="180"/>
      <c r="O961" s="180"/>
    </row>
    <row r="962" spans="1:15">
      <c r="A962" s="179"/>
      <c r="B962" s="180"/>
      <c r="C962" s="180"/>
      <c r="D962" s="180"/>
      <c r="E962" s="180"/>
      <c r="F962" s="180"/>
      <c r="G962" s="180"/>
      <c r="H962" s="180"/>
      <c r="I962" s="180"/>
      <c r="J962" s="180"/>
      <c r="K962" s="180"/>
      <c r="L962" s="180"/>
      <c r="M962" s="180"/>
      <c r="N962" s="180"/>
      <c r="O962" s="180"/>
    </row>
    <row r="963" spans="1:15">
      <c r="A963" s="179"/>
      <c r="B963" s="180"/>
      <c r="C963" s="180"/>
      <c r="D963" s="180"/>
      <c r="E963" s="180"/>
      <c r="F963" s="180"/>
      <c r="G963" s="180"/>
      <c r="H963" s="180"/>
      <c r="I963" s="180"/>
      <c r="J963" s="180"/>
      <c r="K963" s="180"/>
      <c r="L963" s="180"/>
      <c r="M963" s="180"/>
      <c r="N963" s="180"/>
      <c r="O963" s="180"/>
    </row>
    <row r="964" spans="1:15">
      <c r="A964" s="179"/>
      <c r="B964" s="180"/>
      <c r="C964" s="180"/>
      <c r="D964" s="180"/>
      <c r="E964" s="180"/>
      <c r="F964" s="180"/>
      <c r="G964" s="180"/>
      <c r="H964" s="180"/>
      <c r="I964" s="180"/>
      <c r="J964" s="180"/>
      <c r="K964" s="180"/>
      <c r="L964" s="180"/>
      <c r="M964" s="180"/>
      <c r="N964" s="180"/>
      <c r="O964" s="180"/>
    </row>
    <row r="965" spans="1:15">
      <c r="A965" s="179"/>
      <c r="B965" s="180"/>
      <c r="C965" s="180"/>
      <c r="D965" s="180"/>
      <c r="E965" s="180"/>
      <c r="F965" s="180"/>
      <c r="G965" s="180"/>
      <c r="H965" s="180"/>
      <c r="I965" s="180"/>
      <c r="J965" s="180"/>
      <c r="K965" s="180"/>
      <c r="L965" s="180"/>
      <c r="M965" s="180"/>
      <c r="N965" s="180"/>
      <c r="O965" s="180"/>
    </row>
    <row r="966" spans="1:15">
      <c r="A966" s="179"/>
      <c r="B966" s="180"/>
      <c r="C966" s="180"/>
      <c r="D966" s="180"/>
      <c r="E966" s="180"/>
      <c r="F966" s="180"/>
      <c r="G966" s="180"/>
      <c r="H966" s="180"/>
      <c r="I966" s="180"/>
      <c r="J966" s="180"/>
      <c r="K966" s="180"/>
      <c r="L966" s="180"/>
      <c r="M966" s="180"/>
      <c r="N966" s="180"/>
      <c r="O966" s="180"/>
    </row>
    <row r="967" spans="1:15">
      <c r="A967" s="179"/>
      <c r="B967" s="180"/>
      <c r="C967" s="180"/>
      <c r="D967" s="180"/>
      <c r="E967" s="180"/>
      <c r="F967" s="180"/>
      <c r="G967" s="180"/>
      <c r="H967" s="180"/>
      <c r="I967" s="180"/>
      <c r="J967" s="180"/>
      <c r="K967" s="180"/>
      <c r="L967" s="180"/>
      <c r="M967" s="180"/>
      <c r="N967" s="180"/>
      <c r="O967" s="180"/>
    </row>
    <row r="968" spans="1:15">
      <c r="A968" s="179"/>
      <c r="B968" s="180"/>
      <c r="C968" s="180"/>
      <c r="D968" s="180"/>
      <c r="E968" s="180"/>
      <c r="F968" s="180"/>
      <c r="G968" s="180"/>
      <c r="H968" s="180"/>
      <c r="I968" s="180"/>
      <c r="J968" s="180"/>
      <c r="K968" s="180"/>
      <c r="L968" s="180"/>
      <c r="M968" s="180"/>
      <c r="N968" s="180"/>
      <c r="O968" s="180"/>
    </row>
    <row r="969" spans="1:15">
      <c r="A969" s="179"/>
      <c r="B969" s="180"/>
      <c r="C969" s="180"/>
      <c r="D969" s="180"/>
      <c r="E969" s="180"/>
      <c r="F969" s="180"/>
      <c r="G969" s="180"/>
      <c r="H969" s="180"/>
      <c r="I969" s="180"/>
      <c r="J969" s="180"/>
      <c r="K969" s="180"/>
      <c r="L969" s="180"/>
      <c r="M969" s="180"/>
      <c r="N969" s="180"/>
      <c r="O969" s="180"/>
    </row>
    <row r="970" spans="1:15">
      <c r="A970" s="179"/>
      <c r="B970" s="180"/>
      <c r="C970" s="180"/>
      <c r="D970" s="180"/>
      <c r="E970" s="180"/>
      <c r="F970" s="180"/>
      <c r="G970" s="180"/>
      <c r="H970" s="180"/>
      <c r="I970" s="180"/>
      <c r="J970" s="180"/>
      <c r="K970" s="180"/>
      <c r="L970" s="180"/>
      <c r="M970" s="180"/>
      <c r="N970" s="180"/>
      <c r="O970" s="180"/>
    </row>
    <row r="971" spans="1:15">
      <c r="A971" s="179"/>
      <c r="B971" s="180"/>
      <c r="C971" s="180"/>
      <c r="D971" s="180"/>
      <c r="E971" s="180"/>
      <c r="F971" s="180"/>
      <c r="G971" s="180"/>
      <c r="H971" s="180"/>
      <c r="I971" s="180"/>
      <c r="J971" s="180"/>
      <c r="K971" s="180"/>
      <c r="L971" s="180"/>
      <c r="M971" s="180"/>
      <c r="N971" s="180"/>
      <c r="O971" s="180"/>
    </row>
    <row r="972" spans="1:15">
      <c r="A972" s="179"/>
      <c r="B972" s="180"/>
      <c r="C972" s="180"/>
      <c r="D972" s="180"/>
      <c r="E972" s="180"/>
      <c r="F972" s="180"/>
      <c r="G972" s="180"/>
      <c r="H972" s="180"/>
      <c r="I972" s="180"/>
      <c r="J972" s="180"/>
      <c r="K972" s="180"/>
      <c r="L972" s="180"/>
      <c r="M972" s="180"/>
      <c r="N972" s="180"/>
      <c r="O972" s="180"/>
    </row>
    <row r="973" spans="1:15">
      <c r="A973" s="179"/>
      <c r="B973" s="180"/>
      <c r="C973" s="180"/>
      <c r="D973" s="180"/>
      <c r="E973" s="180"/>
      <c r="F973" s="180"/>
      <c r="G973" s="180"/>
      <c r="H973" s="180"/>
      <c r="I973" s="180"/>
      <c r="J973" s="180"/>
      <c r="K973" s="180"/>
      <c r="L973" s="180"/>
      <c r="M973" s="180"/>
      <c r="N973" s="180"/>
      <c r="O973" s="180"/>
    </row>
    <row r="974" spans="1:15">
      <c r="A974" s="179"/>
      <c r="B974" s="180"/>
      <c r="C974" s="180"/>
      <c r="D974" s="180"/>
      <c r="E974" s="180"/>
      <c r="F974" s="180"/>
      <c r="G974" s="180"/>
      <c r="H974" s="180"/>
      <c r="I974" s="180"/>
      <c r="J974" s="180"/>
      <c r="K974" s="180"/>
      <c r="L974" s="180"/>
      <c r="M974" s="180"/>
      <c r="N974" s="180"/>
      <c r="O974" s="180"/>
    </row>
    <row r="975" spans="1:15">
      <c r="A975" s="179"/>
      <c r="B975" s="180"/>
      <c r="C975" s="180"/>
      <c r="D975" s="180"/>
      <c r="E975" s="180"/>
      <c r="F975" s="180"/>
      <c r="G975" s="180"/>
      <c r="H975" s="180"/>
      <c r="I975" s="180"/>
      <c r="J975" s="180"/>
      <c r="K975" s="180"/>
      <c r="L975" s="180"/>
      <c r="M975" s="180"/>
      <c r="N975" s="180"/>
      <c r="O975" s="180"/>
    </row>
    <row r="976" spans="1:15">
      <c r="A976" s="179"/>
      <c r="B976" s="180"/>
      <c r="C976" s="180"/>
      <c r="D976" s="180"/>
      <c r="E976" s="180"/>
      <c r="F976" s="180"/>
      <c r="G976" s="180"/>
      <c r="H976" s="180"/>
      <c r="I976" s="180"/>
      <c r="J976" s="180"/>
      <c r="K976" s="180"/>
      <c r="L976" s="180"/>
      <c r="M976" s="180"/>
      <c r="N976" s="180"/>
      <c r="O976" s="180"/>
    </row>
    <row r="977" spans="1:15">
      <c r="A977" s="179"/>
      <c r="B977" s="180"/>
      <c r="C977" s="180"/>
      <c r="D977" s="180"/>
      <c r="E977" s="180"/>
      <c r="F977" s="180"/>
      <c r="G977" s="180"/>
      <c r="H977" s="180"/>
      <c r="I977" s="180"/>
      <c r="J977" s="180"/>
      <c r="K977" s="180"/>
      <c r="L977" s="180"/>
      <c r="M977" s="180"/>
      <c r="N977" s="180"/>
      <c r="O977" s="180"/>
    </row>
    <row r="978" spans="1:15">
      <c r="A978" s="179"/>
      <c r="B978" s="180"/>
      <c r="C978" s="180"/>
      <c r="D978" s="180"/>
      <c r="E978" s="180"/>
      <c r="F978" s="180"/>
      <c r="G978" s="180"/>
      <c r="H978" s="180"/>
      <c r="I978" s="180"/>
      <c r="J978" s="180"/>
      <c r="K978" s="180"/>
      <c r="L978" s="180"/>
      <c r="M978" s="180"/>
      <c r="N978" s="180"/>
      <c r="O978" s="180"/>
    </row>
    <row r="979" spans="1:15">
      <c r="A979" s="179"/>
      <c r="B979" s="180"/>
      <c r="C979" s="180"/>
      <c r="D979" s="180"/>
      <c r="E979" s="180"/>
      <c r="F979" s="180"/>
      <c r="G979" s="180"/>
      <c r="H979" s="180"/>
      <c r="I979" s="180"/>
      <c r="J979" s="180"/>
      <c r="K979" s="180"/>
      <c r="L979" s="180"/>
      <c r="M979" s="180"/>
      <c r="N979" s="180"/>
      <c r="O979" s="180"/>
    </row>
    <row r="980" spans="1:15">
      <c r="A980" s="179"/>
      <c r="B980" s="180"/>
      <c r="C980" s="180"/>
      <c r="D980" s="180"/>
      <c r="E980" s="180"/>
      <c r="F980" s="180"/>
      <c r="G980" s="180"/>
      <c r="H980" s="180"/>
      <c r="I980" s="180"/>
      <c r="J980" s="180"/>
      <c r="K980" s="180"/>
      <c r="L980" s="180"/>
      <c r="M980" s="180"/>
      <c r="N980" s="180"/>
      <c r="O980" s="180"/>
    </row>
    <row r="981" spans="1:15">
      <c r="A981" s="179"/>
      <c r="B981" s="180"/>
      <c r="C981" s="180"/>
      <c r="D981" s="180"/>
      <c r="E981" s="180"/>
      <c r="F981" s="180"/>
      <c r="G981" s="180"/>
      <c r="H981" s="180"/>
      <c r="I981" s="180"/>
      <c r="J981" s="180"/>
      <c r="K981" s="180"/>
      <c r="L981" s="180"/>
      <c r="M981" s="180"/>
      <c r="N981" s="180"/>
      <c r="O981" s="180"/>
    </row>
    <row r="982" spans="1:15">
      <c r="A982" s="179"/>
      <c r="B982" s="180"/>
      <c r="C982" s="180"/>
      <c r="D982" s="180"/>
      <c r="E982" s="180"/>
      <c r="F982" s="180"/>
      <c r="G982" s="180"/>
      <c r="H982" s="180"/>
      <c r="I982" s="180"/>
      <c r="J982" s="180"/>
      <c r="K982" s="180"/>
      <c r="L982" s="180"/>
      <c r="M982" s="180"/>
      <c r="N982" s="180"/>
      <c r="O982" s="180"/>
    </row>
    <row r="983" spans="1:15">
      <c r="A983" s="179"/>
      <c r="B983" s="180"/>
      <c r="C983" s="180"/>
      <c r="D983" s="180"/>
      <c r="E983" s="180"/>
      <c r="F983" s="180"/>
      <c r="G983" s="180"/>
      <c r="H983" s="180"/>
      <c r="I983" s="180"/>
      <c r="J983" s="180"/>
      <c r="K983" s="180"/>
      <c r="L983" s="180"/>
      <c r="M983" s="180"/>
      <c r="N983" s="180"/>
      <c r="O983" s="180"/>
    </row>
    <row r="984" spans="1:15">
      <c r="A984" s="179"/>
      <c r="B984" s="180"/>
      <c r="C984" s="180"/>
      <c r="D984" s="180"/>
      <c r="E984" s="180"/>
      <c r="F984" s="180"/>
      <c r="G984" s="180"/>
      <c r="H984" s="180"/>
      <c r="I984" s="180"/>
      <c r="J984" s="180"/>
      <c r="K984" s="180"/>
      <c r="L984" s="180"/>
      <c r="M984" s="180"/>
      <c r="N984" s="180"/>
      <c r="O984" s="180"/>
    </row>
    <row r="985" spans="1:15">
      <c r="A985" s="179"/>
      <c r="B985" s="180"/>
      <c r="C985" s="180"/>
      <c r="D985" s="180"/>
      <c r="E985" s="180"/>
      <c r="F985" s="180"/>
      <c r="G985" s="180"/>
      <c r="H985" s="180"/>
      <c r="I985" s="180"/>
      <c r="J985" s="180"/>
      <c r="K985" s="180"/>
      <c r="L985" s="180"/>
      <c r="M985" s="180"/>
      <c r="N985" s="180"/>
      <c r="O985" s="180"/>
    </row>
    <row r="986" spans="1:15">
      <c r="A986" s="179"/>
      <c r="B986" s="180"/>
      <c r="C986" s="180"/>
      <c r="D986" s="180"/>
      <c r="E986" s="180"/>
      <c r="F986" s="180"/>
      <c r="G986" s="180"/>
      <c r="H986" s="180"/>
      <c r="I986" s="180"/>
      <c r="J986" s="180"/>
      <c r="K986" s="180"/>
      <c r="L986" s="180"/>
      <c r="M986" s="180"/>
      <c r="N986" s="180"/>
      <c r="O986" s="180"/>
    </row>
    <row r="987" spans="1:15">
      <c r="A987" s="179"/>
      <c r="B987" s="180"/>
      <c r="C987" s="180"/>
      <c r="D987" s="180"/>
      <c r="E987" s="180"/>
      <c r="F987" s="180"/>
      <c r="G987" s="180"/>
      <c r="H987" s="180"/>
      <c r="I987" s="180"/>
      <c r="J987" s="180"/>
      <c r="K987" s="180"/>
      <c r="L987" s="180"/>
      <c r="M987" s="180"/>
      <c r="N987" s="180"/>
      <c r="O987" s="180"/>
    </row>
    <row r="988" spans="1:15">
      <c r="A988" s="179"/>
      <c r="B988" s="180"/>
      <c r="C988" s="180"/>
      <c r="D988" s="180"/>
      <c r="E988" s="180"/>
      <c r="F988" s="180"/>
      <c r="G988" s="180"/>
      <c r="H988" s="180"/>
      <c r="I988" s="180"/>
      <c r="J988" s="180"/>
      <c r="K988" s="180"/>
      <c r="L988" s="180"/>
      <c r="M988" s="180"/>
      <c r="N988" s="180"/>
      <c r="O988" s="180"/>
    </row>
    <row r="989" spans="1:15">
      <c r="A989" s="179"/>
      <c r="B989" s="180"/>
      <c r="C989" s="180"/>
      <c r="D989" s="180"/>
      <c r="E989" s="180"/>
      <c r="F989" s="180"/>
      <c r="G989" s="180"/>
      <c r="H989" s="180"/>
      <c r="I989" s="180"/>
      <c r="J989" s="180"/>
      <c r="K989" s="180"/>
      <c r="L989" s="180"/>
      <c r="M989" s="180"/>
      <c r="N989" s="180"/>
      <c r="O989" s="180"/>
    </row>
    <row r="990" spans="1:15">
      <c r="A990" s="179"/>
      <c r="B990" s="180"/>
      <c r="C990" s="180"/>
      <c r="D990" s="180"/>
      <c r="E990" s="180"/>
      <c r="F990" s="180"/>
      <c r="G990" s="180"/>
      <c r="H990" s="180"/>
      <c r="I990" s="180"/>
      <c r="J990" s="180"/>
      <c r="K990" s="180"/>
      <c r="L990" s="180"/>
      <c r="M990" s="180"/>
      <c r="N990" s="180"/>
      <c r="O990" s="180"/>
    </row>
    <row r="991" spans="1:15">
      <c r="A991" s="179"/>
      <c r="B991" s="180"/>
      <c r="C991" s="180"/>
      <c r="D991" s="180"/>
      <c r="E991" s="180"/>
      <c r="F991" s="180"/>
      <c r="G991" s="180"/>
      <c r="H991" s="180"/>
      <c r="I991" s="180"/>
      <c r="J991" s="180"/>
      <c r="K991" s="180"/>
      <c r="L991" s="180"/>
      <c r="M991" s="180"/>
      <c r="N991" s="180"/>
      <c r="O991" s="180"/>
    </row>
    <row r="992" spans="1:15">
      <c r="A992" s="179"/>
      <c r="B992" s="180"/>
      <c r="C992" s="180"/>
      <c r="D992" s="180"/>
      <c r="E992" s="180"/>
      <c r="F992" s="180"/>
      <c r="G992" s="180"/>
      <c r="H992" s="180"/>
      <c r="I992" s="180"/>
      <c r="J992" s="180"/>
      <c r="K992" s="180"/>
      <c r="L992" s="180"/>
      <c r="M992" s="180"/>
      <c r="N992" s="180"/>
      <c r="O992" s="180"/>
    </row>
    <row r="993" spans="1:15">
      <c r="A993" s="179"/>
      <c r="B993" s="180"/>
      <c r="C993" s="180"/>
      <c r="D993" s="180"/>
      <c r="E993" s="180"/>
      <c r="F993" s="180"/>
      <c r="G993" s="180"/>
      <c r="H993" s="180"/>
      <c r="I993" s="180"/>
      <c r="J993" s="180"/>
      <c r="K993" s="180"/>
      <c r="L993" s="180"/>
      <c r="M993" s="180"/>
      <c r="N993" s="180"/>
      <c r="O993" s="180"/>
    </row>
    <row r="994" spans="1:15">
      <c r="A994" s="179"/>
      <c r="B994" s="180"/>
      <c r="C994" s="180"/>
      <c r="D994" s="180"/>
      <c r="E994" s="180"/>
      <c r="F994" s="180"/>
      <c r="G994" s="180"/>
      <c r="H994" s="180"/>
      <c r="I994" s="180"/>
      <c r="J994" s="180"/>
      <c r="K994" s="180"/>
      <c r="L994" s="180"/>
      <c r="M994" s="180"/>
      <c r="N994" s="180"/>
      <c r="O994" s="180"/>
    </row>
    <row r="995" spans="1:15">
      <c r="A995" s="179"/>
      <c r="B995" s="180"/>
      <c r="C995" s="180"/>
      <c r="D995" s="180"/>
      <c r="E995" s="180"/>
      <c r="F995" s="180"/>
      <c r="G995" s="180"/>
      <c r="H995" s="180"/>
      <c r="I995" s="180"/>
      <c r="J995" s="180"/>
      <c r="K995" s="180"/>
      <c r="L995" s="180"/>
      <c r="M995" s="180"/>
      <c r="N995" s="180"/>
      <c r="O995" s="180"/>
    </row>
    <row r="996" spans="1:15">
      <c r="A996" s="179"/>
      <c r="B996" s="180"/>
      <c r="C996" s="180"/>
      <c r="D996" s="180"/>
      <c r="E996" s="180"/>
      <c r="F996" s="180"/>
      <c r="G996" s="180"/>
      <c r="H996" s="180"/>
      <c r="I996" s="180"/>
      <c r="J996" s="180"/>
      <c r="K996" s="180"/>
      <c r="L996" s="180"/>
      <c r="M996" s="180"/>
      <c r="N996" s="180"/>
      <c r="O996" s="180"/>
    </row>
    <row r="997" spans="1:15">
      <c r="A997" s="179"/>
      <c r="B997" s="180"/>
      <c r="C997" s="180"/>
      <c r="D997" s="180"/>
      <c r="E997" s="180"/>
      <c r="F997" s="180"/>
      <c r="G997" s="180"/>
      <c r="H997" s="180"/>
      <c r="I997" s="180"/>
      <c r="J997" s="180"/>
      <c r="K997" s="180"/>
      <c r="L997" s="180"/>
      <c r="M997" s="180"/>
      <c r="N997" s="180"/>
      <c r="O997" s="180"/>
    </row>
    <row r="998" spans="1:15">
      <c r="A998" s="179"/>
      <c r="B998" s="180"/>
      <c r="C998" s="180"/>
      <c r="D998" s="180"/>
      <c r="E998" s="180"/>
      <c r="F998" s="180"/>
      <c r="G998" s="180"/>
      <c r="H998" s="180"/>
      <c r="I998" s="180"/>
      <c r="J998" s="180"/>
      <c r="K998" s="180"/>
      <c r="L998" s="180"/>
      <c r="M998" s="180"/>
      <c r="N998" s="180"/>
      <c r="O998" s="180"/>
    </row>
    <row r="999" spans="1:15">
      <c r="A999" s="179"/>
      <c r="B999" s="180"/>
      <c r="C999" s="180"/>
      <c r="D999" s="180"/>
      <c r="E999" s="180"/>
      <c r="F999" s="180"/>
      <c r="G999" s="180"/>
      <c r="H999" s="180"/>
      <c r="I999" s="180"/>
      <c r="J999" s="180"/>
      <c r="K999" s="180"/>
      <c r="L999" s="180"/>
      <c r="M999" s="180"/>
      <c r="N999" s="180"/>
      <c r="O999" s="180"/>
    </row>
    <row r="1000" spans="1:15">
      <c r="A1000" s="179"/>
      <c r="B1000" s="180"/>
      <c r="C1000" s="180"/>
      <c r="D1000" s="180"/>
      <c r="E1000" s="180"/>
      <c r="F1000" s="180"/>
      <c r="G1000" s="180"/>
      <c r="H1000" s="180"/>
      <c r="I1000" s="180"/>
      <c r="J1000" s="180"/>
      <c r="K1000" s="180"/>
      <c r="L1000" s="180"/>
      <c r="M1000" s="180"/>
      <c r="N1000" s="180"/>
      <c r="O1000" s="180"/>
    </row>
    <row r="1001" spans="1:15">
      <c r="A1001" s="179"/>
      <c r="B1001" s="180"/>
      <c r="C1001" s="180"/>
      <c r="D1001" s="180"/>
      <c r="E1001" s="180"/>
      <c r="F1001" s="180"/>
      <c r="G1001" s="180"/>
      <c r="H1001" s="180"/>
      <c r="I1001" s="180"/>
      <c r="J1001" s="180"/>
      <c r="K1001" s="180"/>
      <c r="L1001" s="180"/>
      <c r="M1001" s="180"/>
      <c r="N1001" s="180"/>
      <c r="O1001" s="180"/>
    </row>
    <row r="1002" spans="1:15">
      <c r="A1002" s="179"/>
      <c r="B1002" s="180"/>
      <c r="C1002" s="180"/>
      <c r="D1002" s="180"/>
      <c r="E1002" s="180"/>
      <c r="F1002" s="180"/>
      <c r="G1002" s="180"/>
      <c r="H1002" s="180"/>
      <c r="I1002" s="180"/>
      <c r="J1002" s="180"/>
      <c r="K1002" s="180"/>
      <c r="L1002" s="180"/>
      <c r="M1002" s="180"/>
      <c r="N1002" s="180"/>
      <c r="O1002" s="180"/>
    </row>
    <row r="1003" spans="1:15">
      <c r="A1003" s="179"/>
      <c r="B1003" s="180"/>
      <c r="C1003" s="180"/>
      <c r="D1003" s="180"/>
      <c r="E1003" s="180"/>
      <c r="F1003" s="180"/>
      <c r="G1003" s="180"/>
      <c r="H1003" s="180"/>
      <c r="I1003" s="180"/>
      <c r="J1003" s="180"/>
      <c r="K1003" s="180"/>
      <c r="L1003" s="180"/>
      <c r="M1003" s="180"/>
      <c r="N1003" s="180"/>
      <c r="O1003" s="180"/>
    </row>
    <row r="1004" spans="1:15">
      <c r="A1004" s="179"/>
      <c r="B1004" s="180"/>
      <c r="C1004" s="180"/>
      <c r="D1004" s="180"/>
      <c r="E1004" s="180"/>
      <c r="F1004" s="180"/>
      <c r="G1004" s="180"/>
      <c r="H1004" s="180"/>
      <c r="I1004" s="180"/>
      <c r="J1004" s="180"/>
      <c r="K1004" s="180"/>
      <c r="L1004" s="180"/>
      <c r="M1004" s="180"/>
      <c r="N1004" s="180"/>
      <c r="O1004" s="180"/>
    </row>
    <row r="1005" spans="1:15">
      <c r="A1005" s="179"/>
      <c r="B1005" s="180"/>
      <c r="C1005" s="180"/>
      <c r="D1005" s="180"/>
      <c r="E1005" s="180"/>
      <c r="F1005" s="180"/>
      <c r="G1005" s="180"/>
      <c r="H1005" s="180"/>
      <c r="I1005" s="180"/>
      <c r="J1005" s="180"/>
      <c r="K1005" s="180"/>
      <c r="L1005" s="180"/>
      <c r="M1005" s="180"/>
      <c r="N1005" s="180"/>
      <c r="O1005" s="180"/>
    </row>
    <row r="1006" spans="1:15">
      <c r="A1006" s="179"/>
      <c r="B1006" s="180"/>
      <c r="C1006" s="180"/>
      <c r="D1006" s="180"/>
      <c r="E1006" s="180"/>
      <c r="F1006" s="180"/>
      <c r="G1006" s="180"/>
      <c r="H1006" s="180"/>
      <c r="I1006" s="180"/>
      <c r="J1006" s="180"/>
      <c r="K1006" s="180"/>
      <c r="L1006" s="180"/>
      <c r="M1006" s="180"/>
      <c r="N1006" s="180"/>
      <c r="O1006" s="180"/>
    </row>
    <row r="1007" spans="1:15">
      <c r="A1007" s="179"/>
      <c r="B1007" s="180"/>
      <c r="C1007" s="180"/>
      <c r="D1007" s="180"/>
      <c r="E1007" s="180"/>
      <c r="F1007" s="180"/>
      <c r="G1007" s="180"/>
      <c r="H1007" s="180"/>
      <c r="I1007" s="180"/>
      <c r="J1007" s="180"/>
      <c r="K1007" s="180"/>
      <c r="L1007" s="180"/>
      <c r="M1007" s="180"/>
      <c r="N1007" s="180"/>
      <c r="O1007" s="180"/>
    </row>
    <row r="1008" spans="1:15">
      <c r="A1008" s="179"/>
      <c r="B1008" s="180"/>
      <c r="C1008" s="180"/>
      <c r="D1008" s="180"/>
      <c r="E1008" s="180"/>
      <c r="F1008" s="180"/>
      <c r="G1008" s="180"/>
      <c r="H1008" s="180"/>
      <c r="I1008" s="180"/>
      <c r="J1008" s="180"/>
      <c r="K1008" s="180"/>
      <c r="L1008" s="180"/>
      <c r="M1008" s="180"/>
      <c r="N1008" s="180"/>
      <c r="O1008" s="180"/>
    </row>
    <row r="1009" spans="1:15">
      <c r="A1009" s="179"/>
      <c r="B1009" s="180"/>
      <c r="C1009" s="180"/>
      <c r="D1009" s="180"/>
      <c r="E1009" s="180"/>
      <c r="F1009" s="180"/>
      <c r="G1009" s="180"/>
      <c r="H1009" s="180"/>
      <c r="I1009" s="180"/>
      <c r="J1009" s="180"/>
      <c r="K1009" s="180"/>
      <c r="L1009" s="180"/>
      <c r="M1009" s="180"/>
      <c r="N1009" s="180"/>
      <c r="O1009" s="180"/>
    </row>
    <row r="1010" spans="1:15">
      <c r="A1010" s="179"/>
      <c r="B1010" s="180"/>
      <c r="C1010" s="180"/>
      <c r="D1010" s="180"/>
      <c r="E1010" s="180"/>
      <c r="F1010" s="180"/>
      <c r="G1010" s="180"/>
      <c r="H1010" s="180"/>
      <c r="I1010" s="180"/>
      <c r="J1010" s="180"/>
      <c r="K1010" s="180"/>
      <c r="L1010" s="180"/>
      <c r="M1010" s="180"/>
      <c r="N1010" s="180"/>
      <c r="O1010" s="180"/>
    </row>
    <row r="1011" spans="1:15">
      <c r="A1011" s="179"/>
      <c r="B1011" s="180"/>
      <c r="C1011" s="180"/>
      <c r="D1011" s="180"/>
      <c r="E1011" s="180"/>
      <c r="F1011" s="180"/>
      <c r="G1011" s="180"/>
      <c r="H1011" s="180"/>
      <c r="I1011" s="180"/>
      <c r="J1011" s="180"/>
      <c r="K1011" s="180"/>
      <c r="L1011" s="180"/>
      <c r="M1011" s="180"/>
      <c r="N1011" s="180"/>
      <c r="O1011" s="180"/>
    </row>
    <row r="1012" spans="1:15">
      <c r="A1012" s="179"/>
      <c r="B1012" s="180"/>
      <c r="C1012" s="180"/>
      <c r="D1012" s="180"/>
      <c r="E1012" s="180"/>
      <c r="F1012" s="180"/>
      <c r="G1012" s="180"/>
      <c r="H1012" s="180"/>
      <c r="I1012" s="180"/>
      <c r="J1012" s="180"/>
      <c r="K1012" s="180"/>
      <c r="L1012" s="180"/>
      <c r="M1012" s="180"/>
      <c r="N1012" s="180"/>
      <c r="O1012" s="180"/>
    </row>
    <row r="1013" spans="1:15">
      <c r="A1013" s="179"/>
      <c r="B1013" s="180"/>
      <c r="C1013" s="180"/>
      <c r="D1013" s="180"/>
      <c r="E1013" s="180"/>
      <c r="F1013" s="180"/>
      <c r="G1013" s="180"/>
      <c r="H1013" s="180"/>
      <c r="I1013" s="180"/>
      <c r="J1013" s="180"/>
      <c r="K1013" s="180"/>
      <c r="L1013" s="180"/>
      <c r="M1013" s="180"/>
      <c r="N1013" s="180"/>
      <c r="O1013" s="180"/>
    </row>
    <row r="1014" spans="1:15">
      <c r="A1014" s="179"/>
      <c r="B1014" s="180"/>
      <c r="C1014" s="180"/>
      <c r="D1014" s="180"/>
      <c r="E1014" s="180"/>
      <c r="F1014" s="180"/>
      <c r="G1014" s="180"/>
      <c r="H1014" s="180"/>
      <c r="I1014" s="180"/>
      <c r="J1014" s="180"/>
      <c r="K1014" s="180"/>
      <c r="L1014" s="180"/>
      <c r="M1014" s="180"/>
      <c r="N1014" s="180"/>
      <c r="O1014" s="180"/>
    </row>
    <row r="1015" spans="1:15">
      <c r="A1015" s="179"/>
      <c r="B1015" s="180"/>
      <c r="C1015" s="180"/>
      <c r="D1015" s="180"/>
      <c r="E1015" s="180"/>
      <c r="F1015" s="180"/>
      <c r="G1015" s="180"/>
      <c r="H1015" s="180"/>
      <c r="I1015" s="180"/>
      <c r="J1015" s="180"/>
      <c r="K1015" s="180"/>
      <c r="L1015" s="180"/>
      <c r="M1015" s="180"/>
      <c r="N1015" s="180"/>
      <c r="O1015" s="180"/>
    </row>
    <row r="1016" spans="1:15">
      <c r="A1016" s="179"/>
      <c r="B1016" s="180"/>
      <c r="C1016" s="180"/>
      <c r="D1016" s="180"/>
      <c r="E1016" s="180"/>
      <c r="F1016" s="180"/>
      <c r="G1016" s="180"/>
      <c r="H1016" s="180"/>
      <c r="I1016" s="180"/>
      <c r="J1016" s="180"/>
      <c r="K1016" s="180"/>
      <c r="L1016" s="180"/>
      <c r="M1016" s="180"/>
      <c r="N1016" s="180"/>
      <c r="O1016" s="180"/>
    </row>
    <row r="1017" spans="1:15">
      <c r="A1017" s="179"/>
      <c r="B1017" s="180"/>
      <c r="C1017" s="180"/>
      <c r="D1017" s="180"/>
      <c r="E1017" s="180"/>
      <c r="F1017" s="180"/>
      <c r="G1017" s="180"/>
      <c r="H1017" s="180"/>
      <c r="I1017" s="180"/>
      <c r="J1017" s="180"/>
      <c r="K1017" s="180"/>
      <c r="L1017" s="180"/>
      <c r="M1017" s="180"/>
      <c r="N1017" s="180"/>
      <c r="O1017" s="180"/>
    </row>
    <row r="1018" spans="1:15">
      <c r="A1018" s="179"/>
      <c r="B1018" s="180"/>
      <c r="C1018" s="180"/>
      <c r="D1018" s="180"/>
      <c r="E1018" s="180"/>
      <c r="F1018" s="180"/>
      <c r="G1018" s="180"/>
      <c r="H1018" s="180"/>
      <c r="I1018" s="180"/>
      <c r="J1018" s="180"/>
      <c r="K1018" s="180"/>
      <c r="L1018" s="180"/>
      <c r="M1018" s="180"/>
      <c r="N1018" s="180"/>
      <c r="O1018" s="180"/>
    </row>
    <row r="1019" spans="1:15">
      <c r="A1019" s="179"/>
      <c r="B1019" s="180"/>
      <c r="C1019" s="180"/>
      <c r="D1019" s="180"/>
      <c r="E1019" s="180"/>
      <c r="F1019" s="180"/>
      <c r="G1019" s="180"/>
      <c r="H1019" s="180"/>
      <c r="I1019" s="180"/>
      <c r="J1019" s="180"/>
      <c r="K1019" s="180"/>
      <c r="L1019" s="180"/>
      <c r="M1019" s="180"/>
      <c r="N1019" s="180"/>
      <c r="O1019" s="180"/>
    </row>
    <row r="1020" spans="1:15">
      <c r="A1020" s="179"/>
      <c r="B1020" s="180"/>
      <c r="C1020" s="180"/>
      <c r="D1020" s="180"/>
      <c r="E1020" s="180"/>
      <c r="F1020" s="180"/>
      <c r="G1020" s="180"/>
      <c r="H1020" s="180"/>
      <c r="I1020" s="180"/>
      <c r="J1020" s="180"/>
      <c r="K1020" s="180"/>
      <c r="L1020" s="180"/>
      <c r="M1020" s="180"/>
      <c r="N1020" s="180"/>
      <c r="O1020" s="180"/>
    </row>
    <row r="1021" spans="1:15">
      <c r="A1021" s="179"/>
      <c r="B1021" s="180"/>
      <c r="C1021" s="180"/>
      <c r="D1021" s="180"/>
      <c r="E1021" s="180"/>
      <c r="F1021" s="180"/>
      <c r="G1021" s="180"/>
      <c r="H1021" s="180"/>
      <c r="I1021" s="180"/>
      <c r="J1021" s="180"/>
      <c r="K1021" s="180"/>
      <c r="L1021" s="180"/>
      <c r="M1021" s="180"/>
      <c r="N1021" s="180"/>
      <c r="O1021" s="180"/>
    </row>
    <row r="1022" spans="1:15">
      <c r="A1022" s="179"/>
      <c r="B1022" s="180"/>
      <c r="C1022" s="180"/>
      <c r="D1022" s="180"/>
      <c r="E1022" s="180"/>
      <c r="F1022" s="180"/>
      <c r="G1022" s="180"/>
      <c r="H1022" s="180"/>
      <c r="I1022" s="180"/>
      <c r="J1022" s="180"/>
      <c r="K1022" s="180"/>
      <c r="L1022" s="180"/>
      <c r="M1022" s="180"/>
      <c r="N1022" s="180"/>
      <c r="O1022" s="180"/>
    </row>
    <row r="1023" spans="1:15">
      <c r="A1023" s="179"/>
      <c r="B1023" s="180"/>
      <c r="C1023" s="180"/>
      <c r="D1023" s="180"/>
      <c r="E1023" s="180"/>
      <c r="F1023" s="180"/>
      <c r="G1023" s="180"/>
      <c r="H1023" s="180"/>
      <c r="I1023" s="180"/>
      <c r="J1023" s="180"/>
      <c r="K1023" s="180"/>
      <c r="L1023" s="180"/>
      <c r="M1023" s="180"/>
      <c r="N1023" s="180"/>
      <c r="O1023" s="180"/>
    </row>
    <row r="1024" spans="1:15">
      <c r="A1024" s="179"/>
      <c r="B1024" s="180"/>
      <c r="C1024" s="180"/>
      <c r="D1024" s="180"/>
      <c r="E1024" s="180"/>
      <c r="F1024" s="180"/>
      <c r="G1024" s="180"/>
      <c r="H1024" s="180"/>
      <c r="I1024" s="180"/>
      <c r="J1024" s="180"/>
      <c r="K1024" s="180"/>
      <c r="L1024" s="180"/>
      <c r="M1024" s="180"/>
      <c r="N1024" s="180"/>
      <c r="O1024" s="180"/>
    </row>
    <row r="1025" spans="1:15">
      <c r="A1025" s="179"/>
      <c r="B1025" s="180"/>
      <c r="C1025" s="180"/>
      <c r="D1025" s="180"/>
      <c r="E1025" s="180"/>
      <c r="F1025" s="180"/>
      <c r="G1025" s="180"/>
      <c r="H1025" s="180"/>
      <c r="I1025" s="180"/>
      <c r="J1025" s="180"/>
      <c r="K1025" s="180"/>
      <c r="L1025" s="180"/>
      <c r="M1025" s="180"/>
      <c r="N1025" s="180"/>
      <c r="O1025" s="180"/>
    </row>
    <row r="1026" spans="1:15">
      <c r="A1026" s="179"/>
      <c r="B1026" s="180"/>
      <c r="C1026" s="180"/>
      <c r="D1026" s="180"/>
      <c r="E1026" s="180"/>
      <c r="F1026" s="180"/>
      <c r="G1026" s="180"/>
      <c r="H1026" s="180"/>
      <c r="I1026" s="180"/>
      <c r="J1026" s="180"/>
      <c r="K1026" s="180"/>
      <c r="L1026" s="180"/>
      <c r="M1026" s="180"/>
      <c r="N1026" s="180"/>
      <c r="O1026" s="180"/>
    </row>
    <row r="1027" spans="1:15">
      <c r="A1027" s="179"/>
      <c r="B1027" s="180"/>
      <c r="C1027" s="180"/>
      <c r="D1027" s="180"/>
      <c r="E1027" s="180"/>
      <c r="F1027" s="180"/>
      <c r="G1027" s="180"/>
      <c r="H1027" s="180"/>
      <c r="I1027" s="180"/>
      <c r="J1027" s="180"/>
      <c r="K1027" s="180"/>
      <c r="L1027" s="180"/>
      <c r="M1027" s="180"/>
      <c r="N1027" s="180"/>
      <c r="O1027" s="180"/>
    </row>
    <row r="1028" spans="1:15">
      <c r="A1028" s="179"/>
      <c r="B1028" s="180"/>
      <c r="C1028" s="180"/>
      <c r="D1028" s="180"/>
      <c r="E1028" s="180"/>
      <c r="F1028" s="180"/>
      <c r="G1028" s="180"/>
      <c r="H1028" s="180"/>
      <c r="I1028" s="180"/>
      <c r="J1028" s="180"/>
      <c r="K1028" s="180"/>
      <c r="L1028" s="180"/>
      <c r="M1028" s="180"/>
      <c r="N1028" s="180"/>
      <c r="O1028" s="180"/>
    </row>
    <row r="1029" spans="1:15">
      <c r="A1029" s="179"/>
      <c r="B1029" s="180"/>
      <c r="C1029" s="180"/>
      <c r="D1029" s="180"/>
      <c r="E1029" s="180"/>
      <c r="F1029" s="180"/>
      <c r="G1029" s="180"/>
      <c r="H1029" s="180"/>
      <c r="I1029" s="180"/>
      <c r="J1029" s="180"/>
      <c r="K1029" s="180"/>
      <c r="L1029" s="180"/>
      <c r="M1029" s="180"/>
      <c r="N1029" s="180"/>
      <c r="O1029" s="180"/>
    </row>
    <row r="1030" spans="1:15">
      <c r="A1030" s="179"/>
      <c r="B1030" s="180"/>
      <c r="C1030" s="180"/>
      <c r="D1030" s="180"/>
      <c r="E1030" s="180"/>
      <c r="F1030" s="180"/>
      <c r="G1030" s="180"/>
      <c r="H1030" s="180"/>
      <c r="I1030" s="180"/>
      <c r="J1030" s="180"/>
      <c r="K1030" s="180"/>
      <c r="L1030" s="180"/>
      <c r="M1030" s="180"/>
      <c r="N1030" s="180"/>
      <c r="O1030" s="180"/>
    </row>
    <row r="1031" spans="1:15">
      <c r="A1031" s="179"/>
      <c r="B1031" s="180"/>
      <c r="C1031" s="180"/>
      <c r="D1031" s="180"/>
      <c r="E1031" s="180"/>
      <c r="F1031" s="180"/>
      <c r="G1031" s="180"/>
      <c r="H1031" s="180"/>
      <c r="I1031" s="180"/>
      <c r="J1031" s="180"/>
      <c r="K1031" s="180"/>
      <c r="L1031" s="180"/>
      <c r="M1031" s="180"/>
      <c r="N1031" s="180"/>
      <c r="O1031" s="180"/>
    </row>
    <row r="1032" spans="1:15">
      <c r="A1032" s="179"/>
      <c r="B1032" s="180"/>
      <c r="C1032" s="180"/>
      <c r="D1032" s="180"/>
      <c r="E1032" s="180"/>
      <c r="F1032" s="180"/>
      <c r="G1032" s="180"/>
      <c r="H1032" s="180"/>
      <c r="I1032" s="180"/>
      <c r="J1032" s="180"/>
      <c r="K1032" s="180"/>
      <c r="L1032" s="180"/>
      <c r="M1032" s="180"/>
      <c r="N1032" s="180"/>
      <c r="O1032" s="180"/>
    </row>
    <row r="1033" spans="1:15">
      <c r="A1033" s="179"/>
      <c r="B1033" s="180"/>
      <c r="C1033" s="180"/>
      <c r="D1033" s="180"/>
      <c r="E1033" s="180"/>
      <c r="F1033" s="180"/>
      <c r="G1033" s="180"/>
      <c r="H1033" s="180"/>
      <c r="I1033" s="180"/>
      <c r="J1033" s="180"/>
      <c r="K1033" s="180"/>
      <c r="L1033" s="180"/>
      <c r="M1033" s="180"/>
      <c r="N1033" s="180"/>
      <c r="O1033" s="180"/>
    </row>
    <row r="1034" spans="1:15">
      <c r="A1034" s="179"/>
      <c r="B1034" s="180"/>
      <c r="C1034" s="180"/>
      <c r="D1034" s="180"/>
      <c r="E1034" s="180"/>
      <c r="F1034" s="180"/>
      <c r="G1034" s="180"/>
      <c r="H1034" s="180"/>
      <c r="I1034" s="180"/>
      <c r="J1034" s="180"/>
      <c r="K1034" s="180"/>
      <c r="L1034" s="180"/>
      <c r="M1034" s="180"/>
      <c r="N1034" s="180"/>
      <c r="O1034" s="180"/>
    </row>
    <row r="1035" spans="1:15">
      <c r="A1035" s="179"/>
      <c r="B1035" s="180"/>
      <c r="C1035" s="180"/>
      <c r="D1035" s="180"/>
      <c r="E1035" s="180"/>
      <c r="F1035" s="180"/>
      <c r="G1035" s="180"/>
      <c r="H1035" s="180"/>
      <c r="I1035" s="180"/>
      <c r="J1035" s="180"/>
      <c r="K1035" s="180"/>
      <c r="L1035" s="180"/>
      <c r="M1035" s="180"/>
      <c r="N1035" s="180"/>
      <c r="O1035" s="180"/>
    </row>
    <row r="1036" spans="1:15">
      <c r="A1036" s="179"/>
      <c r="B1036" s="180"/>
      <c r="C1036" s="180"/>
      <c r="D1036" s="180"/>
      <c r="E1036" s="180"/>
      <c r="F1036" s="180"/>
      <c r="G1036" s="180"/>
      <c r="H1036" s="180"/>
      <c r="I1036" s="180"/>
      <c r="J1036" s="180"/>
      <c r="K1036" s="180"/>
      <c r="L1036" s="180"/>
      <c r="M1036" s="180"/>
      <c r="N1036" s="180"/>
      <c r="O1036" s="180"/>
    </row>
    <row r="1037" spans="1:15">
      <c r="A1037" s="179"/>
      <c r="B1037" s="180"/>
      <c r="C1037" s="180"/>
      <c r="D1037" s="180"/>
      <c r="E1037" s="180"/>
      <c r="F1037" s="180"/>
      <c r="G1037" s="180"/>
      <c r="H1037" s="180"/>
      <c r="I1037" s="180"/>
      <c r="J1037" s="180"/>
      <c r="K1037" s="180"/>
      <c r="L1037" s="180"/>
      <c r="M1037" s="180"/>
      <c r="N1037" s="180"/>
      <c r="O1037" s="180"/>
    </row>
    <row r="1038" spans="1:15">
      <c r="A1038" s="179"/>
      <c r="B1038" s="180"/>
      <c r="C1038" s="180"/>
      <c r="D1038" s="180"/>
      <c r="E1038" s="180"/>
      <c r="F1038" s="180"/>
      <c r="G1038" s="180"/>
      <c r="H1038" s="180"/>
      <c r="I1038" s="180"/>
      <c r="J1038" s="180"/>
      <c r="K1038" s="180"/>
      <c r="L1038" s="180"/>
      <c r="M1038" s="180"/>
      <c r="N1038" s="180"/>
      <c r="O1038" s="180"/>
    </row>
    <row r="1039" spans="1:15">
      <c r="A1039" s="179"/>
      <c r="B1039" s="180"/>
      <c r="C1039" s="180"/>
      <c r="D1039" s="180"/>
      <c r="E1039" s="180"/>
      <c r="F1039" s="180"/>
      <c r="G1039" s="180"/>
      <c r="H1039" s="180"/>
      <c r="I1039" s="180"/>
      <c r="J1039" s="180"/>
      <c r="K1039" s="180"/>
      <c r="L1039" s="180"/>
      <c r="M1039" s="180"/>
      <c r="N1039" s="180"/>
      <c r="O1039" s="180"/>
    </row>
    <row r="1040" spans="1:15">
      <c r="A1040" s="179"/>
      <c r="B1040" s="180"/>
      <c r="C1040" s="180"/>
      <c r="D1040" s="180"/>
      <c r="E1040" s="180"/>
      <c r="F1040" s="180"/>
      <c r="G1040" s="180"/>
      <c r="H1040" s="180"/>
      <c r="I1040" s="180"/>
      <c r="J1040" s="180"/>
      <c r="K1040" s="180"/>
      <c r="L1040" s="180"/>
      <c r="M1040" s="180"/>
      <c r="N1040" s="180"/>
      <c r="O1040" s="180"/>
    </row>
    <row r="1041" spans="1:15">
      <c r="A1041" s="179"/>
      <c r="B1041" s="180"/>
      <c r="C1041" s="180"/>
      <c r="D1041" s="180"/>
      <c r="E1041" s="180"/>
      <c r="F1041" s="180"/>
      <c r="G1041" s="180"/>
      <c r="H1041" s="180"/>
      <c r="I1041" s="180"/>
      <c r="J1041" s="180"/>
      <c r="K1041" s="180"/>
      <c r="L1041" s="180"/>
      <c r="M1041" s="180"/>
      <c r="N1041" s="180"/>
      <c r="O1041" s="180"/>
    </row>
    <row r="1042" spans="1:15">
      <c r="A1042" s="179"/>
      <c r="B1042" s="180"/>
      <c r="C1042" s="180"/>
      <c r="D1042" s="180"/>
      <c r="E1042" s="180"/>
      <c r="F1042" s="180"/>
      <c r="G1042" s="180"/>
      <c r="H1042" s="180"/>
      <c r="I1042" s="180"/>
      <c r="J1042" s="180"/>
      <c r="K1042" s="180"/>
      <c r="L1042" s="180"/>
      <c r="M1042" s="180"/>
      <c r="N1042" s="180"/>
      <c r="O1042" s="180"/>
    </row>
    <row r="1043" spans="1:15">
      <c r="A1043" s="179"/>
      <c r="B1043" s="180"/>
      <c r="C1043" s="180"/>
      <c r="D1043" s="180"/>
      <c r="E1043" s="180"/>
      <c r="F1043" s="180"/>
      <c r="G1043" s="180"/>
      <c r="H1043" s="180"/>
      <c r="I1043" s="180"/>
      <c r="J1043" s="180"/>
      <c r="K1043" s="180"/>
      <c r="L1043" s="180"/>
      <c r="M1043" s="180"/>
      <c r="N1043" s="180"/>
      <c r="O1043" s="180"/>
    </row>
    <row r="1044" spans="1:15">
      <c r="A1044" s="179"/>
      <c r="B1044" s="180"/>
      <c r="C1044" s="180"/>
      <c r="D1044" s="180"/>
      <c r="E1044" s="180"/>
      <c r="F1044" s="180"/>
      <c r="G1044" s="180"/>
      <c r="H1044" s="180"/>
      <c r="I1044" s="180"/>
      <c r="J1044" s="180"/>
      <c r="K1044" s="180"/>
      <c r="L1044" s="180"/>
      <c r="M1044" s="180"/>
      <c r="N1044" s="180"/>
      <c r="O1044" s="180"/>
    </row>
    <row r="1045" spans="1:15">
      <c r="A1045" s="179"/>
      <c r="B1045" s="180"/>
      <c r="C1045" s="180"/>
      <c r="D1045" s="180"/>
      <c r="E1045" s="180"/>
      <c r="F1045" s="180"/>
      <c r="G1045" s="180"/>
      <c r="H1045" s="180"/>
      <c r="I1045" s="180"/>
      <c r="J1045" s="180"/>
      <c r="K1045" s="180"/>
      <c r="L1045" s="180"/>
      <c r="M1045" s="180"/>
      <c r="N1045" s="180"/>
      <c r="O1045" s="180"/>
    </row>
    <row r="1046" spans="1:15">
      <c r="A1046" s="179"/>
      <c r="B1046" s="180"/>
      <c r="C1046" s="180"/>
      <c r="D1046" s="180"/>
      <c r="E1046" s="180"/>
      <c r="F1046" s="180"/>
      <c r="G1046" s="180"/>
      <c r="H1046" s="180"/>
      <c r="I1046" s="180"/>
      <c r="J1046" s="180"/>
      <c r="K1046" s="180"/>
      <c r="L1046" s="180"/>
      <c r="M1046" s="180"/>
      <c r="N1046" s="180"/>
      <c r="O1046" s="180"/>
    </row>
    <row r="1047" spans="1:15">
      <c r="A1047" s="179"/>
      <c r="B1047" s="180"/>
      <c r="C1047" s="180"/>
      <c r="D1047" s="180"/>
      <c r="E1047" s="180"/>
      <c r="F1047" s="180"/>
      <c r="G1047" s="180"/>
      <c r="H1047" s="180"/>
      <c r="I1047" s="180"/>
      <c r="J1047" s="180"/>
      <c r="K1047" s="180"/>
      <c r="L1047" s="180"/>
      <c r="M1047" s="180"/>
      <c r="N1047" s="180"/>
      <c r="O1047" s="180"/>
    </row>
    <row r="1048" spans="1:15">
      <c r="A1048" s="179"/>
      <c r="B1048" s="180"/>
      <c r="C1048" s="180"/>
      <c r="D1048" s="180"/>
      <c r="E1048" s="180"/>
      <c r="F1048" s="180"/>
      <c r="G1048" s="180"/>
      <c r="H1048" s="180"/>
      <c r="I1048" s="180"/>
      <c r="J1048" s="180"/>
      <c r="K1048" s="180"/>
      <c r="L1048" s="180"/>
      <c r="M1048" s="180"/>
      <c r="N1048" s="180"/>
      <c r="O1048" s="180"/>
    </row>
    <row r="1049" spans="1:15">
      <c r="A1049" s="179"/>
      <c r="B1049" s="180"/>
      <c r="C1049" s="180"/>
      <c r="D1049" s="180"/>
      <c r="E1049" s="180"/>
      <c r="F1049" s="180"/>
      <c r="G1049" s="180"/>
      <c r="H1049" s="180"/>
      <c r="I1049" s="180"/>
      <c r="J1049" s="180"/>
      <c r="K1049" s="180"/>
      <c r="L1049" s="180"/>
      <c r="M1049" s="180"/>
      <c r="N1049" s="180"/>
      <c r="O1049" s="180"/>
    </row>
    <row r="1050" spans="1:15">
      <c r="A1050" s="179"/>
      <c r="B1050" s="180"/>
      <c r="C1050" s="180"/>
      <c r="D1050" s="180"/>
      <c r="E1050" s="180"/>
      <c r="F1050" s="180"/>
      <c r="G1050" s="180"/>
      <c r="H1050" s="180"/>
      <c r="I1050" s="180"/>
      <c r="J1050" s="180"/>
      <c r="K1050" s="180"/>
      <c r="L1050" s="180"/>
      <c r="M1050" s="180"/>
      <c r="N1050" s="180"/>
      <c r="O1050" s="180"/>
    </row>
    <row r="1051" spans="1:15">
      <c r="A1051" s="179"/>
      <c r="B1051" s="180"/>
      <c r="C1051" s="180"/>
      <c r="D1051" s="180"/>
      <c r="E1051" s="180"/>
      <c r="F1051" s="180"/>
      <c r="G1051" s="180"/>
      <c r="H1051" s="180"/>
      <c r="I1051" s="180"/>
      <c r="J1051" s="180"/>
      <c r="K1051" s="180"/>
      <c r="L1051" s="180"/>
      <c r="M1051" s="180"/>
      <c r="N1051" s="180"/>
      <c r="O1051" s="180"/>
    </row>
    <row r="1052" spans="1:15">
      <c r="A1052" s="179"/>
      <c r="B1052" s="180"/>
      <c r="C1052" s="180"/>
      <c r="D1052" s="180"/>
      <c r="E1052" s="180"/>
      <c r="F1052" s="180"/>
      <c r="G1052" s="180"/>
      <c r="H1052" s="180"/>
      <c r="I1052" s="180"/>
      <c r="J1052" s="180"/>
      <c r="K1052" s="180"/>
      <c r="L1052" s="180"/>
      <c r="M1052" s="180"/>
      <c r="N1052" s="180"/>
      <c r="O1052" s="180"/>
    </row>
    <row r="1053" spans="1:15">
      <c r="A1053" s="179"/>
      <c r="B1053" s="180"/>
      <c r="C1053" s="180"/>
      <c r="D1053" s="180"/>
      <c r="E1053" s="180"/>
      <c r="F1053" s="180"/>
      <c r="G1053" s="180"/>
      <c r="H1053" s="180"/>
      <c r="I1053" s="180"/>
      <c r="J1053" s="180"/>
      <c r="K1053" s="180"/>
      <c r="L1053" s="180"/>
      <c r="M1053" s="180"/>
      <c r="N1053" s="180"/>
      <c r="O1053" s="180"/>
    </row>
    <row r="1054" spans="1:15">
      <c r="A1054" s="179"/>
      <c r="B1054" s="180"/>
      <c r="C1054" s="180"/>
      <c r="D1054" s="180"/>
      <c r="E1054" s="180"/>
      <c r="F1054" s="180"/>
      <c r="G1054" s="180"/>
      <c r="H1054" s="180"/>
      <c r="I1054" s="180"/>
      <c r="J1054" s="180"/>
      <c r="K1054" s="180"/>
      <c r="L1054" s="180"/>
      <c r="M1054" s="180"/>
      <c r="N1054" s="180"/>
      <c r="O1054" s="180"/>
    </row>
    <row r="1055" spans="1:15">
      <c r="A1055" s="179"/>
      <c r="B1055" s="180"/>
      <c r="C1055" s="180"/>
      <c r="D1055" s="180"/>
      <c r="E1055" s="180"/>
      <c r="F1055" s="180"/>
      <c r="G1055" s="180"/>
      <c r="H1055" s="180"/>
      <c r="I1055" s="180"/>
      <c r="J1055" s="180"/>
      <c r="K1055" s="180"/>
      <c r="L1055" s="180"/>
      <c r="M1055" s="180"/>
      <c r="N1055" s="180"/>
      <c r="O1055" s="180"/>
    </row>
    <row r="1056" spans="1:15">
      <c r="A1056" s="179"/>
      <c r="B1056" s="180"/>
      <c r="C1056" s="180"/>
      <c r="D1056" s="180"/>
      <c r="E1056" s="180"/>
      <c r="F1056" s="180"/>
      <c r="G1056" s="180"/>
      <c r="H1056" s="180"/>
      <c r="I1056" s="180"/>
      <c r="J1056" s="180"/>
      <c r="K1056" s="180"/>
      <c r="L1056" s="180"/>
      <c r="M1056" s="180"/>
      <c r="N1056" s="180"/>
      <c r="O1056" s="180"/>
    </row>
    <row r="1057" spans="1:15">
      <c r="A1057" s="179"/>
      <c r="B1057" s="180"/>
      <c r="C1057" s="180"/>
      <c r="D1057" s="180"/>
      <c r="E1057" s="180"/>
      <c r="F1057" s="180"/>
      <c r="G1057" s="180"/>
      <c r="H1057" s="180"/>
      <c r="I1057" s="180"/>
      <c r="J1057" s="180"/>
      <c r="K1057" s="180"/>
      <c r="L1057" s="180"/>
      <c r="M1057" s="180"/>
      <c r="N1057" s="180"/>
      <c r="O1057" s="180"/>
    </row>
    <row r="1058" spans="1:15">
      <c r="A1058" s="179"/>
      <c r="B1058" s="180"/>
      <c r="C1058" s="180"/>
      <c r="D1058" s="180"/>
      <c r="E1058" s="180"/>
      <c r="F1058" s="180"/>
      <c r="G1058" s="180"/>
      <c r="H1058" s="180"/>
      <c r="I1058" s="180"/>
      <c r="J1058" s="180"/>
      <c r="K1058" s="180"/>
      <c r="L1058" s="180"/>
      <c r="M1058" s="180"/>
      <c r="N1058" s="180"/>
      <c r="O1058" s="180"/>
    </row>
    <row r="1059" spans="1:15">
      <c r="A1059" s="179"/>
      <c r="B1059" s="180"/>
      <c r="C1059" s="180"/>
      <c r="D1059" s="180"/>
      <c r="E1059" s="180"/>
      <c r="F1059" s="180"/>
      <c r="G1059" s="180"/>
      <c r="H1059" s="180"/>
      <c r="I1059" s="180"/>
      <c r="J1059" s="180"/>
      <c r="K1059" s="180"/>
      <c r="L1059" s="180"/>
      <c r="M1059" s="180"/>
      <c r="N1059" s="180"/>
      <c r="O1059" s="180"/>
    </row>
    <row r="1060" spans="1:15">
      <c r="A1060" s="179"/>
      <c r="B1060" s="180"/>
      <c r="C1060" s="180"/>
      <c r="D1060" s="180"/>
      <c r="E1060" s="180"/>
      <c r="F1060" s="180"/>
      <c r="G1060" s="180"/>
      <c r="H1060" s="180"/>
      <c r="I1060" s="180"/>
      <c r="J1060" s="180"/>
      <c r="K1060" s="180"/>
      <c r="L1060" s="180"/>
      <c r="M1060" s="180"/>
      <c r="N1060" s="180"/>
      <c r="O1060" s="180"/>
    </row>
    <row r="1061" spans="1:15">
      <c r="A1061" s="179"/>
      <c r="B1061" s="180"/>
      <c r="C1061" s="180"/>
      <c r="D1061" s="180"/>
      <c r="E1061" s="180"/>
      <c r="F1061" s="180"/>
      <c r="G1061" s="180"/>
      <c r="H1061" s="180"/>
      <c r="I1061" s="180"/>
      <c r="J1061" s="180"/>
      <c r="K1061" s="180"/>
      <c r="L1061" s="180"/>
      <c r="M1061" s="180"/>
      <c r="N1061" s="180"/>
      <c r="O1061" s="180"/>
    </row>
    <row r="1062" spans="1:15">
      <c r="A1062" s="179"/>
      <c r="B1062" s="180"/>
      <c r="C1062" s="180"/>
      <c r="D1062" s="180"/>
      <c r="E1062" s="180"/>
      <c r="F1062" s="180"/>
      <c r="G1062" s="180"/>
      <c r="H1062" s="180"/>
      <c r="I1062" s="180"/>
      <c r="J1062" s="180"/>
      <c r="K1062" s="180"/>
      <c r="L1062" s="180"/>
      <c r="M1062" s="180"/>
      <c r="N1062" s="180"/>
      <c r="O1062" s="180"/>
    </row>
    <row r="1063" spans="1:15">
      <c r="A1063" s="179"/>
      <c r="B1063" s="180"/>
      <c r="C1063" s="180"/>
      <c r="D1063" s="180"/>
      <c r="E1063" s="180"/>
      <c r="F1063" s="180"/>
      <c r="G1063" s="180"/>
      <c r="H1063" s="180"/>
      <c r="I1063" s="180"/>
      <c r="J1063" s="180"/>
      <c r="K1063" s="180"/>
      <c r="L1063" s="180"/>
      <c r="M1063" s="180"/>
      <c r="N1063" s="180"/>
      <c r="O1063" s="180"/>
    </row>
    <row r="1064" spans="1:15">
      <c r="A1064" s="179"/>
      <c r="B1064" s="180"/>
      <c r="C1064" s="180"/>
      <c r="D1064" s="180"/>
      <c r="E1064" s="180"/>
      <c r="F1064" s="180"/>
      <c r="G1064" s="180"/>
      <c r="H1064" s="180"/>
      <c r="I1064" s="180"/>
      <c r="J1064" s="180"/>
      <c r="K1064" s="180"/>
      <c r="L1064" s="180"/>
      <c r="M1064" s="180"/>
      <c r="N1064" s="180"/>
      <c r="O1064" s="180"/>
    </row>
    <row r="1065" spans="1:15">
      <c r="A1065" s="179"/>
      <c r="B1065" s="180"/>
      <c r="C1065" s="180"/>
      <c r="D1065" s="180"/>
      <c r="E1065" s="180"/>
      <c r="F1065" s="180"/>
      <c r="G1065" s="180"/>
      <c r="H1065" s="180"/>
      <c r="I1065" s="180"/>
      <c r="J1065" s="180"/>
      <c r="K1065" s="180"/>
      <c r="L1065" s="180"/>
      <c r="M1065" s="180"/>
      <c r="N1065" s="180"/>
      <c r="O1065" s="180"/>
    </row>
    <row r="1066" spans="1:15">
      <c r="A1066" s="179"/>
      <c r="B1066" s="180"/>
      <c r="C1066" s="180"/>
      <c r="D1066" s="180"/>
      <c r="E1066" s="180"/>
      <c r="F1066" s="180"/>
      <c r="G1066" s="180"/>
      <c r="H1066" s="180"/>
      <c r="I1066" s="180"/>
      <c r="J1066" s="180"/>
      <c r="K1066" s="180"/>
      <c r="L1066" s="180"/>
      <c r="M1066" s="180"/>
      <c r="N1066" s="180"/>
      <c r="O1066" s="180"/>
    </row>
    <row r="1067" spans="1:15">
      <c r="A1067" s="179"/>
      <c r="B1067" s="180"/>
      <c r="C1067" s="180"/>
      <c r="D1067" s="180"/>
      <c r="E1067" s="180"/>
      <c r="F1067" s="180"/>
      <c r="G1067" s="180"/>
      <c r="H1067" s="180"/>
      <c r="I1067" s="180"/>
      <c r="J1067" s="180"/>
      <c r="K1067" s="180"/>
      <c r="L1067" s="180"/>
      <c r="M1067" s="180"/>
      <c r="N1067" s="180"/>
      <c r="O1067" s="180"/>
    </row>
    <row r="1068" spans="1:15">
      <c r="A1068" s="179"/>
      <c r="B1068" s="180"/>
      <c r="C1068" s="180"/>
      <c r="D1068" s="180"/>
      <c r="E1068" s="180"/>
      <c r="F1068" s="180"/>
      <c r="G1068" s="180"/>
      <c r="H1068" s="180"/>
      <c r="I1068" s="180"/>
      <c r="J1068" s="180"/>
      <c r="K1068" s="180"/>
      <c r="L1068" s="180"/>
      <c r="M1068" s="180"/>
      <c r="N1068" s="180"/>
      <c r="O1068" s="180"/>
    </row>
    <row r="1069" spans="1:15">
      <c r="A1069" s="179"/>
      <c r="B1069" s="180"/>
      <c r="C1069" s="180"/>
      <c r="D1069" s="180"/>
      <c r="E1069" s="180"/>
      <c r="F1069" s="180"/>
      <c r="G1069" s="180"/>
      <c r="H1069" s="180"/>
      <c r="I1069" s="180"/>
      <c r="J1069" s="180"/>
      <c r="K1069" s="180"/>
      <c r="L1069" s="180"/>
      <c r="M1069" s="180"/>
      <c r="N1069" s="180"/>
      <c r="O1069" s="180"/>
    </row>
    <row r="1070" spans="1:15">
      <c r="A1070" s="179"/>
      <c r="B1070" s="180"/>
      <c r="C1070" s="180"/>
      <c r="D1070" s="180"/>
      <c r="E1070" s="180"/>
      <c r="F1070" s="180"/>
      <c r="G1070" s="180"/>
      <c r="H1070" s="180"/>
      <c r="I1070" s="180"/>
      <c r="J1070" s="180"/>
      <c r="K1070" s="180"/>
      <c r="L1070" s="180"/>
      <c r="M1070" s="180"/>
      <c r="N1070" s="180"/>
      <c r="O1070" s="180"/>
    </row>
    <row r="1071" spans="1:15">
      <c r="A1071" s="179"/>
      <c r="B1071" s="180"/>
      <c r="C1071" s="180"/>
      <c r="D1071" s="180"/>
      <c r="E1071" s="180"/>
      <c r="F1071" s="180"/>
      <c r="G1071" s="180"/>
      <c r="H1071" s="180"/>
      <c r="I1071" s="180"/>
      <c r="J1071" s="180"/>
      <c r="K1071" s="180"/>
      <c r="L1071" s="180"/>
      <c r="M1071" s="180"/>
      <c r="N1071" s="180"/>
      <c r="O1071" s="180"/>
    </row>
    <row r="1072" spans="1:15">
      <c r="A1072" s="179"/>
      <c r="B1072" s="180"/>
      <c r="C1072" s="180"/>
      <c r="D1072" s="180"/>
      <c r="E1072" s="180"/>
      <c r="F1072" s="180"/>
      <c r="G1072" s="180"/>
      <c r="H1072" s="180"/>
      <c r="I1072" s="180"/>
      <c r="J1072" s="180"/>
      <c r="K1072" s="180"/>
      <c r="L1072" s="180"/>
      <c r="M1072" s="180"/>
      <c r="N1072" s="180"/>
      <c r="O1072" s="180"/>
    </row>
    <row r="1073" spans="1:15">
      <c r="A1073" s="179"/>
      <c r="B1073" s="180"/>
      <c r="C1073" s="180"/>
      <c r="D1073" s="180"/>
      <c r="E1073" s="180"/>
      <c r="F1073" s="180"/>
      <c r="G1073" s="180"/>
      <c r="H1073" s="180"/>
      <c r="I1073" s="180"/>
      <c r="J1073" s="180"/>
      <c r="K1073" s="180"/>
      <c r="L1073" s="180"/>
      <c r="M1073" s="180"/>
      <c r="N1073" s="180"/>
      <c r="O1073" s="180"/>
    </row>
    <row r="1074" spans="1:15">
      <c r="A1074" s="179"/>
      <c r="B1074" s="180"/>
      <c r="C1074" s="180"/>
      <c r="D1074" s="180"/>
      <c r="E1074" s="180"/>
      <c r="F1074" s="180"/>
      <c r="G1074" s="180"/>
      <c r="H1074" s="180"/>
      <c r="I1074" s="180"/>
      <c r="J1074" s="180"/>
      <c r="K1074" s="180"/>
      <c r="L1074" s="180"/>
      <c r="M1074" s="180"/>
      <c r="N1074" s="180"/>
      <c r="O1074" s="180"/>
    </row>
    <row r="1075" spans="1:15">
      <c r="A1075" s="179"/>
      <c r="B1075" s="180"/>
      <c r="C1075" s="180"/>
      <c r="D1075" s="180"/>
      <c r="E1075" s="180"/>
      <c r="F1075" s="180"/>
      <c r="G1075" s="180"/>
      <c r="H1075" s="180"/>
      <c r="I1075" s="180"/>
      <c r="J1075" s="180"/>
      <c r="K1075" s="180"/>
      <c r="L1075" s="180"/>
      <c r="M1075" s="180"/>
      <c r="N1075" s="180"/>
      <c r="O1075" s="180"/>
    </row>
    <row r="1076" spans="1:15">
      <c r="A1076" s="179"/>
      <c r="B1076" s="180"/>
      <c r="C1076" s="180"/>
      <c r="D1076" s="180"/>
      <c r="E1076" s="180"/>
      <c r="F1076" s="180"/>
      <c r="G1076" s="180"/>
      <c r="H1076" s="180"/>
      <c r="I1076" s="180"/>
      <c r="J1076" s="180"/>
      <c r="K1076" s="180"/>
      <c r="L1076" s="180"/>
      <c r="M1076" s="180"/>
      <c r="N1076" s="180"/>
      <c r="O1076" s="180"/>
    </row>
    <row r="1077" spans="1:15">
      <c r="A1077" s="179"/>
      <c r="B1077" s="180"/>
      <c r="C1077" s="180"/>
      <c r="D1077" s="180"/>
      <c r="E1077" s="180"/>
      <c r="F1077" s="180"/>
      <c r="G1077" s="180"/>
      <c r="H1077" s="180"/>
      <c r="I1077" s="180"/>
      <c r="J1077" s="180"/>
      <c r="K1077" s="180"/>
      <c r="L1077" s="180"/>
      <c r="M1077" s="180"/>
      <c r="N1077" s="180"/>
      <c r="O1077" s="180"/>
    </row>
    <row r="1078" spans="1:15">
      <c r="A1078" s="179"/>
      <c r="B1078" s="180"/>
      <c r="C1078" s="180"/>
      <c r="D1078" s="180"/>
      <c r="E1078" s="180"/>
      <c r="F1078" s="180"/>
      <c r="G1078" s="180"/>
      <c r="H1078" s="180"/>
      <c r="I1078" s="180"/>
      <c r="J1078" s="180"/>
      <c r="K1078" s="180"/>
      <c r="L1078" s="180"/>
      <c r="M1078" s="180"/>
      <c r="N1078" s="180"/>
      <c r="O1078" s="180"/>
    </row>
    <row r="1079" spans="1:15">
      <c r="A1079" s="179"/>
      <c r="B1079" s="180"/>
      <c r="C1079" s="180"/>
      <c r="D1079" s="180"/>
      <c r="E1079" s="180"/>
      <c r="F1079" s="180"/>
      <c r="G1079" s="180"/>
      <c r="H1079" s="180"/>
      <c r="I1079" s="180"/>
      <c r="J1079" s="180"/>
      <c r="K1079" s="180"/>
      <c r="L1079" s="180"/>
      <c r="M1079" s="180"/>
      <c r="N1079" s="180"/>
      <c r="O1079" s="180"/>
    </row>
    <row r="1080" spans="1:15">
      <c r="A1080" s="179"/>
      <c r="B1080" s="180"/>
      <c r="C1080" s="180"/>
      <c r="D1080" s="180"/>
      <c r="E1080" s="180"/>
      <c r="F1080" s="180"/>
      <c r="G1080" s="180"/>
      <c r="H1080" s="180"/>
      <c r="I1080" s="180"/>
      <c r="J1080" s="180"/>
      <c r="K1080" s="180"/>
      <c r="L1080" s="180"/>
      <c r="M1080" s="180"/>
      <c r="N1080" s="180"/>
      <c r="O1080" s="180"/>
    </row>
    <row r="1081" spans="1:15">
      <c r="A1081" s="179"/>
      <c r="B1081" s="180"/>
      <c r="C1081" s="180"/>
      <c r="D1081" s="180"/>
      <c r="E1081" s="180"/>
      <c r="F1081" s="180"/>
      <c r="G1081" s="180"/>
      <c r="H1081" s="180"/>
      <c r="I1081" s="180"/>
      <c r="J1081" s="180"/>
      <c r="K1081" s="180"/>
      <c r="L1081" s="180"/>
      <c r="M1081" s="180"/>
      <c r="N1081" s="180"/>
      <c r="O1081" s="180"/>
    </row>
    <row r="1082" spans="1:15">
      <c r="A1082" s="179"/>
      <c r="B1082" s="180"/>
      <c r="C1082" s="180"/>
      <c r="D1082" s="180"/>
      <c r="E1082" s="180"/>
      <c r="F1082" s="180"/>
      <c r="G1082" s="180"/>
      <c r="H1082" s="180"/>
      <c r="I1082" s="180"/>
      <c r="J1082" s="180"/>
      <c r="K1082" s="180"/>
      <c r="L1082" s="180"/>
      <c r="M1082" s="180"/>
      <c r="N1082" s="180"/>
      <c r="O1082" s="180"/>
    </row>
    <row r="1083" spans="1:15">
      <c r="A1083" s="179"/>
      <c r="B1083" s="180"/>
      <c r="C1083" s="180"/>
      <c r="D1083" s="180"/>
      <c r="E1083" s="180"/>
      <c r="F1083" s="180"/>
      <c r="G1083" s="180"/>
      <c r="H1083" s="180"/>
      <c r="I1083" s="180"/>
      <c r="J1083" s="180"/>
      <c r="K1083" s="180"/>
      <c r="L1083" s="180"/>
      <c r="M1083" s="180"/>
      <c r="N1083" s="180"/>
      <c r="O1083" s="180"/>
    </row>
    <row r="1084" spans="1:15">
      <c r="A1084" s="179"/>
      <c r="B1084" s="180"/>
      <c r="C1084" s="180"/>
      <c r="D1084" s="180"/>
      <c r="E1084" s="180"/>
      <c r="F1084" s="180"/>
      <c r="G1084" s="180"/>
      <c r="H1084" s="180"/>
      <c r="I1084" s="180"/>
      <c r="J1084" s="180"/>
      <c r="K1084" s="180"/>
      <c r="L1084" s="180"/>
      <c r="M1084" s="180"/>
      <c r="N1084" s="180"/>
      <c r="O1084" s="180"/>
    </row>
    <row r="1085" spans="1:15">
      <c r="A1085" s="179"/>
      <c r="B1085" s="180"/>
      <c r="C1085" s="180"/>
      <c r="D1085" s="180"/>
      <c r="E1085" s="180"/>
      <c r="F1085" s="180"/>
      <c r="G1085" s="180"/>
      <c r="H1085" s="180"/>
      <c r="I1085" s="180"/>
      <c r="J1085" s="180"/>
      <c r="K1085" s="180"/>
      <c r="L1085" s="180"/>
      <c r="M1085" s="180"/>
      <c r="N1085" s="180"/>
      <c r="O1085" s="180"/>
    </row>
    <row r="1086" spans="1:15">
      <c r="A1086" s="179"/>
      <c r="B1086" s="180"/>
      <c r="C1086" s="180"/>
      <c r="D1086" s="180"/>
      <c r="E1086" s="180"/>
      <c r="F1086" s="180"/>
      <c r="G1086" s="180"/>
      <c r="H1086" s="180"/>
      <c r="I1086" s="180"/>
      <c r="J1086" s="180"/>
      <c r="K1086" s="180"/>
      <c r="L1086" s="180"/>
      <c r="M1086" s="180"/>
      <c r="N1086" s="180"/>
      <c r="O1086" s="180"/>
    </row>
    <row r="1087" spans="1:15">
      <c r="A1087" s="179"/>
      <c r="B1087" s="180"/>
      <c r="C1087" s="180"/>
      <c r="D1087" s="180"/>
      <c r="E1087" s="180"/>
      <c r="F1087" s="180"/>
      <c r="G1087" s="180"/>
      <c r="H1087" s="180"/>
      <c r="I1087" s="180"/>
      <c r="J1087" s="180"/>
      <c r="K1087" s="180"/>
      <c r="L1087" s="180"/>
      <c r="M1087" s="180"/>
      <c r="N1087" s="180"/>
      <c r="O1087" s="180"/>
    </row>
    <row r="1088" spans="1:15">
      <c r="A1088" s="179"/>
      <c r="B1088" s="180"/>
      <c r="C1088" s="180"/>
      <c r="D1088" s="180"/>
      <c r="E1088" s="180"/>
      <c r="F1088" s="180"/>
      <c r="G1088" s="180"/>
      <c r="H1088" s="180"/>
      <c r="I1088" s="180"/>
      <c r="J1088" s="180"/>
      <c r="K1088" s="180"/>
      <c r="L1088" s="180"/>
      <c r="M1088" s="180"/>
      <c r="N1088" s="180"/>
      <c r="O1088" s="180"/>
    </row>
    <row r="1089" spans="1:15">
      <c r="A1089" s="179"/>
      <c r="B1089" s="180"/>
      <c r="C1089" s="180"/>
      <c r="D1089" s="180"/>
      <c r="E1089" s="180"/>
      <c r="F1089" s="180"/>
      <c r="G1089" s="180"/>
      <c r="H1089" s="180"/>
      <c r="I1089" s="180"/>
      <c r="J1089" s="180"/>
      <c r="K1089" s="180"/>
      <c r="L1089" s="180"/>
      <c r="M1089" s="180"/>
      <c r="N1089" s="180"/>
      <c r="O1089" s="180"/>
    </row>
    <row r="1090" spans="1:15">
      <c r="A1090" s="179"/>
      <c r="B1090" s="180"/>
      <c r="C1090" s="180"/>
      <c r="D1090" s="180"/>
      <c r="E1090" s="180"/>
      <c r="F1090" s="180"/>
      <c r="G1090" s="180"/>
      <c r="H1090" s="180"/>
      <c r="I1090" s="180"/>
      <c r="J1090" s="180"/>
      <c r="K1090" s="180"/>
      <c r="L1090" s="180"/>
      <c r="M1090" s="180"/>
      <c r="N1090" s="180"/>
      <c r="O1090" s="180"/>
    </row>
    <row r="1091" spans="1:15">
      <c r="A1091" s="179"/>
      <c r="B1091" s="180"/>
      <c r="C1091" s="180"/>
      <c r="D1091" s="180"/>
      <c r="E1091" s="180"/>
      <c r="F1091" s="180"/>
      <c r="G1091" s="180"/>
      <c r="H1091" s="180"/>
      <c r="I1091" s="180"/>
      <c r="J1091" s="180"/>
      <c r="K1091" s="180"/>
      <c r="L1091" s="180"/>
      <c r="M1091" s="180"/>
      <c r="N1091" s="180"/>
      <c r="O1091" s="180"/>
    </row>
    <row r="1092" spans="1:15">
      <c r="A1092" s="179"/>
      <c r="B1092" s="180"/>
      <c r="C1092" s="180"/>
      <c r="D1092" s="180"/>
      <c r="E1092" s="180"/>
      <c r="F1092" s="180"/>
      <c r="G1092" s="180"/>
      <c r="H1092" s="180"/>
      <c r="I1092" s="180"/>
      <c r="J1092" s="180"/>
      <c r="K1092" s="180"/>
      <c r="L1092" s="180"/>
      <c r="M1092" s="180"/>
      <c r="N1092" s="180"/>
      <c r="O1092" s="180"/>
    </row>
    <row r="1093" spans="1:15">
      <c r="A1093" s="179"/>
      <c r="B1093" s="180"/>
      <c r="C1093" s="180"/>
      <c r="D1093" s="180"/>
      <c r="E1093" s="180"/>
      <c r="F1093" s="180"/>
      <c r="G1093" s="180"/>
      <c r="H1093" s="180"/>
      <c r="I1093" s="180"/>
      <c r="J1093" s="180"/>
      <c r="K1093" s="180"/>
      <c r="L1093" s="180"/>
      <c r="M1093" s="180"/>
      <c r="N1093" s="180"/>
      <c r="O1093" s="180"/>
    </row>
    <row r="1094" spans="1:15">
      <c r="A1094" s="179"/>
      <c r="B1094" s="180"/>
      <c r="C1094" s="180"/>
      <c r="D1094" s="180"/>
      <c r="E1094" s="180"/>
      <c r="F1094" s="180"/>
      <c r="G1094" s="180"/>
      <c r="H1094" s="180"/>
      <c r="I1094" s="180"/>
      <c r="J1094" s="180"/>
      <c r="K1094" s="180"/>
      <c r="L1094" s="180"/>
      <c r="M1094" s="180"/>
      <c r="N1094" s="180"/>
      <c r="O1094" s="180"/>
    </row>
    <row r="1095" spans="1:15">
      <c r="A1095" s="179"/>
      <c r="B1095" s="180"/>
      <c r="C1095" s="180"/>
      <c r="D1095" s="180"/>
      <c r="E1095" s="180"/>
      <c r="F1095" s="180"/>
      <c r="G1095" s="180"/>
      <c r="H1095" s="180"/>
      <c r="I1095" s="180"/>
      <c r="J1095" s="180"/>
      <c r="K1095" s="180"/>
      <c r="L1095" s="180"/>
      <c r="M1095" s="180"/>
      <c r="N1095" s="180"/>
      <c r="O1095" s="180"/>
    </row>
    <row r="1096" spans="1:15">
      <c r="A1096" s="179"/>
      <c r="B1096" s="180"/>
      <c r="C1096" s="180"/>
      <c r="D1096" s="180"/>
      <c r="E1096" s="180"/>
      <c r="F1096" s="180"/>
      <c r="G1096" s="180"/>
      <c r="H1096" s="180"/>
      <c r="I1096" s="180"/>
      <c r="J1096" s="180"/>
      <c r="K1096" s="180"/>
      <c r="L1096" s="180"/>
      <c r="M1096" s="180"/>
      <c r="N1096" s="180"/>
      <c r="O1096" s="180"/>
    </row>
    <row r="1097" spans="1:15">
      <c r="A1097" s="179"/>
      <c r="B1097" s="180"/>
      <c r="C1097" s="180"/>
      <c r="D1097" s="180"/>
      <c r="E1097" s="180"/>
      <c r="F1097" s="180"/>
      <c r="G1097" s="180"/>
      <c r="H1097" s="180"/>
      <c r="I1097" s="180"/>
      <c r="J1097" s="180"/>
      <c r="K1097" s="180"/>
      <c r="L1097" s="180"/>
      <c r="M1097" s="180"/>
      <c r="N1097" s="180"/>
      <c r="O1097" s="180"/>
    </row>
    <row r="1098" spans="1:15">
      <c r="A1098" s="179"/>
      <c r="B1098" s="180"/>
      <c r="C1098" s="180"/>
      <c r="D1098" s="180"/>
      <c r="E1098" s="180"/>
      <c r="F1098" s="180"/>
      <c r="G1098" s="180"/>
      <c r="H1098" s="180"/>
      <c r="I1098" s="180"/>
      <c r="J1098" s="180"/>
      <c r="K1098" s="180"/>
      <c r="L1098" s="180"/>
      <c r="M1098" s="180"/>
      <c r="N1098" s="180"/>
      <c r="O1098" s="180"/>
    </row>
    <row r="1099" spans="1:15">
      <c r="A1099" s="179"/>
      <c r="B1099" s="180"/>
      <c r="C1099" s="180"/>
      <c r="D1099" s="180"/>
      <c r="E1099" s="180"/>
      <c r="F1099" s="180"/>
      <c r="G1099" s="180"/>
      <c r="H1099" s="180"/>
      <c r="I1099" s="180"/>
      <c r="J1099" s="180"/>
      <c r="K1099" s="180"/>
      <c r="L1099" s="180"/>
      <c r="M1099" s="180"/>
      <c r="N1099" s="180"/>
      <c r="O1099" s="180"/>
    </row>
    <row r="1100" spans="1:15">
      <c r="A1100" s="179"/>
      <c r="B1100" s="180"/>
      <c r="C1100" s="180"/>
      <c r="D1100" s="180"/>
      <c r="E1100" s="180"/>
      <c r="F1100" s="180"/>
      <c r="G1100" s="180"/>
      <c r="H1100" s="180"/>
      <c r="I1100" s="180"/>
      <c r="J1100" s="180"/>
      <c r="K1100" s="180"/>
      <c r="L1100" s="180"/>
      <c r="M1100" s="180"/>
      <c r="N1100" s="180"/>
      <c r="O1100" s="180"/>
    </row>
    <row r="1101" spans="1:15">
      <c r="A1101" s="179"/>
      <c r="B1101" s="180"/>
      <c r="C1101" s="180"/>
      <c r="D1101" s="180"/>
      <c r="E1101" s="180"/>
      <c r="F1101" s="180"/>
      <c r="G1101" s="180"/>
      <c r="H1101" s="180"/>
      <c r="I1101" s="180"/>
      <c r="J1101" s="180"/>
      <c r="K1101" s="180"/>
      <c r="L1101" s="180"/>
      <c r="M1101" s="180"/>
      <c r="N1101" s="180"/>
      <c r="O1101" s="180"/>
    </row>
    <row r="1102" spans="1:15">
      <c r="A1102" s="179"/>
      <c r="B1102" s="180"/>
      <c r="C1102" s="180"/>
      <c r="D1102" s="180"/>
      <c r="E1102" s="180"/>
      <c r="F1102" s="180"/>
      <c r="G1102" s="180"/>
      <c r="H1102" s="180"/>
      <c r="I1102" s="180"/>
      <c r="J1102" s="180"/>
      <c r="K1102" s="180"/>
      <c r="L1102" s="180"/>
      <c r="M1102" s="180"/>
      <c r="N1102" s="180"/>
      <c r="O1102" s="180"/>
    </row>
    <row r="1103" spans="1:15">
      <c r="A1103" s="179"/>
      <c r="B1103" s="180"/>
      <c r="C1103" s="180"/>
      <c r="D1103" s="180"/>
      <c r="E1103" s="180"/>
      <c r="F1103" s="180"/>
      <c r="G1103" s="180"/>
      <c r="H1103" s="180"/>
      <c r="I1103" s="180"/>
      <c r="J1103" s="180"/>
      <c r="K1103" s="180"/>
      <c r="L1103" s="180"/>
      <c r="M1103" s="180"/>
      <c r="N1103" s="180"/>
      <c r="O1103" s="180"/>
    </row>
    <row r="1104" spans="1:15">
      <c r="A1104" s="179"/>
      <c r="B1104" s="180"/>
      <c r="C1104" s="180"/>
      <c r="D1104" s="180"/>
      <c r="E1104" s="180"/>
      <c r="F1104" s="180"/>
      <c r="G1104" s="180"/>
      <c r="H1104" s="180"/>
      <c r="I1104" s="180"/>
      <c r="J1104" s="180"/>
      <c r="K1104" s="180"/>
      <c r="L1104" s="180"/>
      <c r="M1104" s="180"/>
      <c r="N1104" s="180"/>
      <c r="O1104" s="180"/>
    </row>
    <row r="1105" spans="1:15">
      <c r="A1105" s="179"/>
      <c r="B1105" s="180"/>
      <c r="C1105" s="180"/>
      <c r="D1105" s="180"/>
      <c r="E1105" s="180"/>
      <c r="F1105" s="180"/>
      <c r="G1105" s="180"/>
      <c r="H1105" s="180"/>
      <c r="I1105" s="180"/>
      <c r="J1105" s="180"/>
      <c r="K1105" s="180"/>
      <c r="L1105" s="180"/>
      <c r="M1105" s="180"/>
      <c r="N1105" s="180"/>
      <c r="O1105" s="180"/>
    </row>
    <row r="1106" spans="1:15">
      <c r="A1106" s="179"/>
      <c r="B1106" s="180"/>
      <c r="C1106" s="180"/>
      <c r="D1106" s="180"/>
      <c r="E1106" s="180"/>
      <c r="F1106" s="180"/>
      <c r="G1106" s="180"/>
      <c r="H1106" s="180"/>
      <c r="I1106" s="180"/>
      <c r="J1106" s="180"/>
      <c r="K1106" s="180"/>
      <c r="L1106" s="180"/>
      <c r="M1106" s="180"/>
      <c r="N1106" s="180"/>
      <c r="O1106" s="180"/>
    </row>
    <row r="1107" spans="1:15">
      <c r="A1107" s="179"/>
      <c r="B1107" s="180"/>
      <c r="C1107" s="180"/>
      <c r="D1107" s="180"/>
      <c r="E1107" s="180"/>
      <c r="F1107" s="180"/>
      <c r="G1107" s="180"/>
      <c r="H1107" s="180"/>
      <c r="I1107" s="180"/>
      <c r="J1107" s="180"/>
      <c r="K1107" s="180"/>
      <c r="L1107" s="180"/>
      <c r="M1107" s="180"/>
      <c r="N1107" s="180"/>
      <c r="O1107" s="180"/>
    </row>
    <row r="1108" spans="1:15">
      <c r="A1108" s="179"/>
      <c r="B1108" s="180"/>
      <c r="C1108" s="180"/>
      <c r="D1108" s="180"/>
      <c r="E1108" s="180"/>
      <c r="F1108" s="180"/>
      <c r="G1108" s="180"/>
      <c r="H1108" s="180"/>
      <c r="I1108" s="180"/>
      <c r="J1108" s="180"/>
      <c r="K1108" s="180"/>
      <c r="L1108" s="180"/>
      <c r="M1108" s="180"/>
      <c r="N1108" s="180"/>
      <c r="O1108" s="180"/>
    </row>
    <row r="1109" spans="1:15">
      <c r="A1109" s="179"/>
      <c r="B1109" s="180"/>
      <c r="C1109" s="180"/>
      <c r="D1109" s="180"/>
      <c r="E1109" s="180"/>
      <c r="F1109" s="180"/>
      <c r="G1109" s="180"/>
      <c r="H1109" s="180"/>
      <c r="I1109" s="180"/>
      <c r="J1109" s="180"/>
      <c r="K1109" s="180"/>
      <c r="L1109" s="180"/>
      <c r="M1109" s="180"/>
      <c r="N1109" s="180"/>
      <c r="O1109" s="180"/>
    </row>
    <row r="1110" spans="1:15">
      <c r="A1110" s="179"/>
      <c r="B1110" s="180"/>
      <c r="C1110" s="180"/>
      <c r="D1110" s="180"/>
      <c r="E1110" s="180"/>
      <c r="F1110" s="180"/>
      <c r="G1110" s="180"/>
      <c r="H1110" s="180"/>
      <c r="I1110" s="180"/>
      <c r="J1110" s="180"/>
      <c r="K1110" s="180"/>
      <c r="L1110" s="180"/>
      <c r="M1110" s="180"/>
      <c r="N1110" s="180"/>
      <c r="O1110" s="180"/>
    </row>
    <row r="1111" spans="1:15">
      <c r="A1111" s="179"/>
      <c r="B1111" s="180"/>
      <c r="C1111" s="180"/>
      <c r="D1111" s="180"/>
      <c r="E1111" s="180"/>
      <c r="F1111" s="180"/>
      <c r="G1111" s="180"/>
      <c r="H1111" s="180"/>
      <c r="I1111" s="180"/>
      <c r="J1111" s="180"/>
      <c r="K1111" s="180"/>
      <c r="L1111" s="180"/>
      <c r="M1111" s="180"/>
      <c r="N1111" s="180"/>
      <c r="O1111" s="180"/>
    </row>
    <row r="1112" spans="1:15">
      <c r="A1112" s="179"/>
      <c r="B1112" s="180"/>
      <c r="C1112" s="180"/>
      <c r="D1112" s="180"/>
      <c r="E1112" s="180"/>
      <c r="F1112" s="180"/>
      <c r="G1112" s="180"/>
      <c r="H1112" s="180"/>
      <c r="I1112" s="180"/>
      <c r="J1112" s="180"/>
      <c r="K1112" s="180"/>
      <c r="L1112" s="180"/>
      <c r="M1112" s="180"/>
      <c r="N1112" s="180"/>
      <c r="O1112" s="180"/>
    </row>
    <row r="1113" spans="1:15">
      <c r="A1113" s="179"/>
      <c r="B1113" s="180"/>
      <c r="C1113" s="180"/>
      <c r="D1113" s="180"/>
      <c r="E1113" s="180"/>
      <c r="F1113" s="180"/>
      <c r="G1113" s="180"/>
      <c r="H1113" s="180"/>
      <c r="I1113" s="180"/>
      <c r="J1113" s="180"/>
      <c r="K1113" s="180"/>
      <c r="L1113" s="180"/>
      <c r="M1113" s="180"/>
      <c r="N1113" s="180"/>
      <c r="O1113" s="180"/>
    </row>
    <row r="1114" spans="1:15">
      <c r="A1114" s="179"/>
      <c r="B1114" s="180"/>
      <c r="C1114" s="180"/>
      <c r="D1114" s="180"/>
      <c r="E1114" s="180"/>
      <c r="F1114" s="180"/>
      <c r="G1114" s="180"/>
      <c r="H1114" s="180"/>
      <c r="I1114" s="180"/>
      <c r="J1114" s="180"/>
      <c r="K1114" s="180"/>
      <c r="L1114" s="180"/>
      <c r="M1114" s="180"/>
      <c r="N1114" s="180"/>
      <c r="O1114" s="180"/>
    </row>
    <row r="1115" spans="1:15">
      <c r="A1115" s="179"/>
      <c r="B1115" s="180"/>
      <c r="C1115" s="180"/>
      <c r="D1115" s="180"/>
      <c r="E1115" s="180"/>
      <c r="F1115" s="180"/>
      <c r="G1115" s="180"/>
      <c r="H1115" s="180"/>
      <c r="I1115" s="180"/>
      <c r="J1115" s="180"/>
      <c r="K1115" s="180"/>
      <c r="L1115" s="180"/>
      <c r="M1115" s="180"/>
      <c r="N1115" s="180"/>
      <c r="O1115" s="180"/>
    </row>
    <row r="1116" spans="1:15">
      <c r="A1116" s="179"/>
      <c r="B1116" s="180"/>
      <c r="C1116" s="180"/>
      <c r="D1116" s="180"/>
      <c r="E1116" s="180"/>
      <c r="F1116" s="180"/>
      <c r="G1116" s="180"/>
      <c r="H1116" s="180"/>
      <c r="I1116" s="180"/>
      <c r="J1116" s="180"/>
      <c r="K1116" s="180"/>
      <c r="L1116" s="180"/>
      <c r="M1116" s="180"/>
      <c r="N1116" s="180"/>
      <c r="O1116" s="180"/>
    </row>
    <row r="1117" spans="1:15">
      <c r="A1117" s="179"/>
      <c r="B1117" s="180"/>
      <c r="C1117" s="180"/>
      <c r="D1117" s="180"/>
      <c r="E1117" s="180"/>
      <c r="F1117" s="180"/>
      <c r="G1117" s="180"/>
      <c r="H1117" s="180"/>
      <c r="I1117" s="180"/>
      <c r="J1117" s="180"/>
      <c r="K1117" s="180"/>
      <c r="L1117" s="180"/>
      <c r="M1117" s="180"/>
      <c r="N1117" s="180"/>
      <c r="O1117" s="180"/>
    </row>
    <row r="1118" spans="1:15">
      <c r="A1118" s="179"/>
      <c r="B1118" s="180"/>
      <c r="C1118" s="180"/>
      <c r="D1118" s="180"/>
      <c r="E1118" s="180"/>
      <c r="F1118" s="180"/>
      <c r="G1118" s="180"/>
      <c r="H1118" s="180"/>
      <c r="I1118" s="180"/>
      <c r="J1118" s="180"/>
      <c r="K1118" s="180"/>
      <c r="L1118" s="180"/>
      <c r="M1118" s="180"/>
      <c r="N1118" s="180"/>
      <c r="O1118" s="180"/>
    </row>
    <row r="1119" spans="1:15">
      <c r="A1119" s="179"/>
      <c r="B1119" s="180"/>
      <c r="C1119" s="180"/>
      <c r="D1119" s="180"/>
      <c r="E1119" s="180"/>
      <c r="F1119" s="180"/>
      <c r="G1119" s="180"/>
      <c r="H1119" s="180"/>
      <c r="I1119" s="180"/>
      <c r="J1119" s="180"/>
      <c r="K1119" s="180"/>
      <c r="L1119" s="180"/>
      <c r="M1119" s="180"/>
      <c r="N1119" s="180"/>
      <c r="O1119" s="180"/>
    </row>
    <row r="1120" spans="1:15">
      <c r="A1120" s="179"/>
      <c r="B1120" s="180"/>
      <c r="C1120" s="180"/>
      <c r="D1120" s="180"/>
      <c r="E1120" s="180"/>
      <c r="F1120" s="180"/>
      <c r="G1120" s="180"/>
      <c r="H1120" s="180"/>
      <c r="I1120" s="180"/>
      <c r="J1120" s="180"/>
      <c r="K1120" s="180"/>
      <c r="L1120" s="180"/>
      <c r="M1120" s="180"/>
      <c r="N1120" s="180"/>
      <c r="O1120" s="180"/>
    </row>
    <row r="1121" spans="1:15">
      <c r="A1121" s="179"/>
      <c r="B1121" s="180"/>
      <c r="C1121" s="180"/>
      <c r="D1121" s="180"/>
      <c r="E1121" s="180"/>
      <c r="F1121" s="180"/>
      <c r="G1121" s="180"/>
      <c r="H1121" s="180"/>
      <c r="I1121" s="180"/>
      <c r="J1121" s="180"/>
      <c r="K1121" s="180"/>
      <c r="L1121" s="180"/>
      <c r="M1121" s="180"/>
      <c r="N1121" s="180"/>
      <c r="O1121" s="180"/>
    </row>
    <row r="1122" spans="1:15">
      <c r="A1122" s="179"/>
      <c r="B1122" s="180"/>
      <c r="C1122" s="180"/>
      <c r="D1122" s="180"/>
      <c r="E1122" s="180"/>
      <c r="F1122" s="180"/>
      <c r="G1122" s="180"/>
      <c r="H1122" s="180"/>
      <c r="I1122" s="180"/>
      <c r="J1122" s="180"/>
      <c r="K1122" s="180"/>
      <c r="L1122" s="180"/>
      <c r="M1122" s="180"/>
      <c r="N1122" s="180"/>
      <c r="O1122" s="180"/>
    </row>
    <row r="1123" spans="1:15">
      <c r="A1123" s="179"/>
      <c r="B1123" s="180"/>
      <c r="C1123" s="180"/>
      <c r="D1123" s="180"/>
      <c r="E1123" s="180"/>
      <c r="F1123" s="180"/>
      <c r="G1123" s="180"/>
      <c r="H1123" s="180"/>
      <c r="I1123" s="180"/>
      <c r="J1123" s="180"/>
      <c r="K1123" s="180"/>
      <c r="L1123" s="180"/>
      <c r="M1123" s="180"/>
      <c r="N1123" s="180"/>
      <c r="O1123" s="180"/>
    </row>
    <row r="1124" spans="1:15">
      <c r="A1124" s="179"/>
      <c r="B1124" s="180"/>
      <c r="C1124" s="180"/>
      <c r="D1124" s="180"/>
      <c r="E1124" s="180"/>
      <c r="F1124" s="180"/>
      <c r="G1124" s="180"/>
      <c r="H1124" s="180"/>
      <c r="I1124" s="180"/>
      <c r="J1124" s="180"/>
      <c r="K1124" s="180"/>
      <c r="L1124" s="180"/>
      <c r="M1124" s="180"/>
      <c r="N1124" s="180"/>
      <c r="O1124" s="180"/>
    </row>
    <row r="1125" spans="1:15">
      <c r="A1125" s="179"/>
      <c r="B1125" s="180"/>
      <c r="C1125" s="180"/>
      <c r="D1125" s="180"/>
      <c r="E1125" s="180"/>
      <c r="F1125" s="180"/>
      <c r="G1125" s="180"/>
      <c r="H1125" s="180"/>
      <c r="I1125" s="180"/>
      <c r="J1125" s="180"/>
      <c r="K1125" s="180"/>
      <c r="L1125" s="180"/>
      <c r="M1125" s="180"/>
      <c r="N1125" s="180"/>
      <c r="O1125" s="180"/>
    </row>
    <row r="1126" spans="1:15">
      <c r="A1126" s="179"/>
      <c r="B1126" s="180"/>
      <c r="C1126" s="180"/>
      <c r="D1126" s="180"/>
      <c r="E1126" s="180"/>
      <c r="F1126" s="180"/>
      <c r="G1126" s="180"/>
      <c r="H1126" s="180"/>
      <c r="I1126" s="180"/>
      <c r="J1126" s="180"/>
      <c r="K1126" s="180"/>
      <c r="L1126" s="180"/>
      <c r="M1126" s="180"/>
      <c r="N1126" s="180"/>
      <c r="O1126" s="180"/>
    </row>
    <row r="1127" spans="1:15">
      <c r="A1127" s="179"/>
      <c r="B1127" s="180"/>
      <c r="C1127" s="180"/>
      <c r="D1127" s="180"/>
      <c r="E1127" s="180"/>
      <c r="F1127" s="180"/>
      <c r="G1127" s="180"/>
      <c r="H1127" s="180"/>
      <c r="I1127" s="180"/>
      <c r="J1127" s="180"/>
      <c r="K1127" s="180"/>
      <c r="L1127" s="180"/>
      <c r="M1127" s="180"/>
      <c r="N1127" s="180"/>
      <c r="O1127" s="180"/>
    </row>
    <row r="1128" spans="1:15">
      <c r="A1128" s="179"/>
      <c r="B1128" s="180"/>
      <c r="C1128" s="180"/>
      <c r="D1128" s="180"/>
      <c r="E1128" s="180"/>
      <c r="F1128" s="180"/>
      <c r="G1128" s="180"/>
      <c r="H1128" s="180"/>
      <c r="I1128" s="180"/>
      <c r="J1128" s="180"/>
      <c r="K1128" s="180"/>
      <c r="L1128" s="180"/>
      <c r="M1128" s="180"/>
      <c r="N1128" s="180"/>
      <c r="O1128" s="180"/>
    </row>
    <row r="1129" spans="1:15">
      <c r="A1129" s="179"/>
      <c r="B1129" s="180"/>
      <c r="C1129" s="180"/>
      <c r="D1129" s="180"/>
      <c r="E1129" s="180"/>
      <c r="F1129" s="180"/>
      <c r="G1129" s="180"/>
      <c r="H1129" s="180"/>
      <c r="I1129" s="180"/>
      <c r="J1129" s="180"/>
      <c r="K1129" s="180"/>
      <c r="L1129" s="180"/>
      <c r="M1129" s="180"/>
      <c r="N1129" s="180"/>
      <c r="O1129" s="180"/>
    </row>
    <row r="1130" spans="1:15">
      <c r="A1130" s="179"/>
      <c r="B1130" s="180"/>
      <c r="C1130" s="180"/>
      <c r="D1130" s="180"/>
      <c r="E1130" s="180"/>
      <c r="F1130" s="180"/>
      <c r="G1130" s="180"/>
      <c r="H1130" s="180"/>
      <c r="I1130" s="180"/>
      <c r="J1130" s="180"/>
      <c r="K1130" s="180"/>
      <c r="L1130" s="180"/>
      <c r="M1130" s="180"/>
      <c r="N1130" s="180"/>
      <c r="O1130" s="180"/>
    </row>
    <row r="1131" spans="1:15">
      <c r="A1131" s="179"/>
      <c r="B1131" s="180"/>
      <c r="C1131" s="180"/>
      <c r="D1131" s="180"/>
      <c r="E1131" s="180"/>
      <c r="F1131" s="180"/>
      <c r="G1131" s="180"/>
      <c r="H1131" s="180"/>
      <c r="I1131" s="180"/>
      <c r="J1131" s="180"/>
      <c r="K1131" s="180"/>
      <c r="L1131" s="180"/>
      <c r="M1131" s="180"/>
      <c r="N1131" s="180"/>
      <c r="O1131" s="180"/>
    </row>
    <row r="1132" spans="1:15">
      <c r="A1132" s="179"/>
      <c r="B1132" s="180"/>
      <c r="C1132" s="180"/>
      <c r="D1132" s="180"/>
      <c r="E1132" s="180"/>
      <c r="F1132" s="180"/>
      <c r="G1132" s="180"/>
      <c r="H1132" s="180"/>
      <c r="I1132" s="180"/>
      <c r="J1132" s="180"/>
      <c r="K1132" s="180"/>
      <c r="L1132" s="180"/>
      <c r="M1132" s="180"/>
      <c r="N1132" s="180"/>
      <c r="O1132" s="180"/>
    </row>
    <row r="1133" spans="1:15">
      <c r="A1133" s="179"/>
      <c r="B1133" s="180"/>
      <c r="C1133" s="180"/>
      <c r="D1133" s="180"/>
      <c r="E1133" s="180"/>
      <c r="F1133" s="180"/>
      <c r="G1133" s="180"/>
      <c r="H1133" s="180"/>
      <c r="I1133" s="180"/>
      <c r="J1133" s="180"/>
      <c r="K1133" s="180"/>
      <c r="L1133" s="180"/>
      <c r="M1133" s="180"/>
      <c r="N1133" s="180"/>
      <c r="O1133" s="180"/>
    </row>
    <row r="1134" spans="1:15">
      <c r="A1134" s="179"/>
      <c r="B1134" s="180"/>
      <c r="C1134" s="180"/>
      <c r="D1134" s="180"/>
      <c r="E1134" s="180"/>
      <c r="F1134" s="180"/>
      <c r="G1134" s="180"/>
      <c r="H1134" s="180"/>
      <c r="I1134" s="180"/>
      <c r="J1134" s="180"/>
      <c r="K1134" s="180"/>
      <c r="L1134" s="180"/>
      <c r="M1134" s="180"/>
      <c r="N1134" s="180"/>
      <c r="O1134" s="180"/>
    </row>
    <row r="1135" spans="1:15">
      <c r="A1135" s="179"/>
      <c r="B1135" s="180"/>
      <c r="C1135" s="180"/>
      <c r="D1135" s="180"/>
      <c r="E1135" s="180"/>
      <c r="F1135" s="180"/>
      <c r="G1135" s="180"/>
      <c r="H1135" s="180"/>
      <c r="I1135" s="180"/>
      <c r="J1135" s="180"/>
      <c r="K1135" s="180"/>
      <c r="L1135" s="180"/>
      <c r="M1135" s="180"/>
      <c r="N1135" s="180"/>
      <c r="O1135" s="180"/>
    </row>
    <row r="1136" spans="1:15">
      <c r="A1136" s="179"/>
      <c r="B1136" s="180"/>
      <c r="C1136" s="180"/>
      <c r="D1136" s="180"/>
      <c r="E1136" s="180"/>
      <c r="F1136" s="180"/>
      <c r="G1136" s="180"/>
      <c r="H1136" s="180"/>
      <c r="I1136" s="180"/>
      <c r="J1136" s="180"/>
      <c r="K1136" s="180"/>
      <c r="L1136" s="180"/>
      <c r="M1136" s="180"/>
      <c r="N1136" s="180"/>
      <c r="O1136" s="180"/>
    </row>
    <row r="1137" spans="1:15">
      <c r="A1137" s="179"/>
      <c r="B1137" s="180"/>
      <c r="C1137" s="180"/>
      <c r="D1137" s="180"/>
      <c r="E1137" s="180"/>
      <c r="F1137" s="180"/>
      <c r="G1137" s="180"/>
      <c r="H1137" s="180"/>
      <c r="I1137" s="180"/>
      <c r="J1137" s="180"/>
      <c r="K1137" s="180"/>
      <c r="L1137" s="180"/>
      <c r="M1137" s="180"/>
      <c r="N1137" s="180"/>
      <c r="O1137" s="180"/>
    </row>
    <row r="1138" spans="1:15">
      <c r="A1138" s="179"/>
      <c r="B1138" s="180"/>
      <c r="C1138" s="180"/>
      <c r="D1138" s="180"/>
      <c r="E1138" s="180"/>
      <c r="F1138" s="180"/>
      <c r="G1138" s="180"/>
      <c r="H1138" s="180"/>
      <c r="I1138" s="180"/>
      <c r="J1138" s="180"/>
      <c r="K1138" s="180"/>
      <c r="L1138" s="180"/>
      <c r="M1138" s="180"/>
      <c r="N1138" s="180"/>
      <c r="O1138" s="180"/>
    </row>
    <row r="1139" spans="1:15">
      <c r="A1139" s="179"/>
      <c r="B1139" s="180"/>
      <c r="C1139" s="180"/>
      <c r="D1139" s="180"/>
      <c r="E1139" s="180"/>
      <c r="F1139" s="180"/>
      <c r="G1139" s="180"/>
      <c r="H1139" s="180"/>
      <c r="I1139" s="180"/>
      <c r="J1139" s="180"/>
      <c r="K1139" s="180"/>
      <c r="L1139" s="180"/>
      <c r="M1139" s="180"/>
      <c r="N1139" s="180"/>
      <c r="O1139" s="180"/>
    </row>
    <row r="1140" spans="1:15">
      <c r="A1140" s="179"/>
      <c r="B1140" s="180"/>
      <c r="C1140" s="180"/>
      <c r="D1140" s="180"/>
      <c r="E1140" s="180"/>
      <c r="F1140" s="180"/>
      <c r="G1140" s="180"/>
      <c r="H1140" s="180"/>
      <c r="I1140" s="180"/>
      <c r="J1140" s="180"/>
      <c r="K1140" s="180"/>
      <c r="L1140" s="180"/>
      <c r="M1140" s="180"/>
      <c r="N1140" s="180"/>
      <c r="O1140" s="180"/>
    </row>
    <row r="1141" spans="1:15">
      <c r="A1141" s="179"/>
      <c r="B1141" s="180"/>
      <c r="C1141" s="180"/>
      <c r="D1141" s="180"/>
      <c r="E1141" s="180"/>
      <c r="F1141" s="180"/>
      <c r="G1141" s="180"/>
      <c r="H1141" s="180"/>
      <c r="I1141" s="180"/>
      <c r="J1141" s="180"/>
      <c r="K1141" s="180"/>
      <c r="L1141" s="180"/>
      <c r="M1141" s="180"/>
      <c r="N1141" s="180"/>
      <c r="O1141" s="180"/>
    </row>
    <row r="1142" spans="1:15">
      <c r="A1142" s="179"/>
      <c r="B1142" s="180"/>
      <c r="C1142" s="180"/>
      <c r="D1142" s="180"/>
      <c r="E1142" s="180"/>
      <c r="F1142" s="180"/>
      <c r="G1142" s="180"/>
      <c r="H1142" s="180"/>
      <c r="I1142" s="180"/>
      <c r="J1142" s="180"/>
      <c r="K1142" s="180"/>
      <c r="L1142" s="180"/>
      <c r="M1142" s="180"/>
      <c r="N1142" s="180"/>
      <c r="O1142" s="180"/>
    </row>
    <row r="1143" spans="1:15">
      <c r="A1143" s="179"/>
      <c r="B1143" s="180"/>
      <c r="C1143" s="180"/>
      <c r="D1143" s="180"/>
      <c r="E1143" s="180"/>
      <c r="F1143" s="180"/>
      <c r="G1143" s="180"/>
      <c r="H1143" s="180"/>
      <c r="I1143" s="180"/>
      <c r="J1143" s="180"/>
      <c r="K1143" s="180"/>
      <c r="L1143" s="180"/>
      <c r="M1143" s="180"/>
      <c r="N1143" s="180"/>
      <c r="O1143" s="180"/>
    </row>
    <row r="1144" spans="1:15">
      <c r="A1144" s="179"/>
      <c r="B1144" s="180"/>
      <c r="C1144" s="180"/>
      <c r="D1144" s="180"/>
      <c r="E1144" s="180"/>
      <c r="F1144" s="180"/>
      <c r="G1144" s="180"/>
      <c r="H1144" s="180"/>
      <c r="I1144" s="180"/>
      <c r="J1144" s="180"/>
      <c r="K1144" s="180"/>
      <c r="L1144" s="180"/>
      <c r="M1144" s="180"/>
      <c r="N1144" s="180"/>
      <c r="O1144" s="180"/>
    </row>
    <row r="1145" spans="1:15">
      <c r="A1145" s="179"/>
      <c r="B1145" s="180"/>
      <c r="C1145" s="180"/>
      <c r="D1145" s="180"/>
      <c r="E1145" s="180"/>
      <c r="F1145" s="180"/>
      <c r="G1145" s="180"/>
      <c r="H1145" s="180"/>
      <c r="I1145" s="180"/>
      <c r="J1145" s="180"/>
      <c r="K1145" s="180"/>
      <c r="L1145" s="180"/>
      <c r="M1145" s="180"/>
      <c r="N1145" s="180"/>
      <c r="O1145" s="180"/>
    </row>
    <row r="1146" spans="1:15">
      <c r="A1146" s="179"/>
      <c r="B1146" s="180"/>
      <c r="C1146" s="180"/>
      <c r="D1146" s="180"/>
      <c r="E1146" s="180"/>
      <c r="F1146" s="180"/>
      <c r="G1146" s="180"/>
      <c r="H1146" s="180"/>
      <c r="I1146" s="180"/>
      <c r="J1146" s="180"/>
      <c r="K1146" s="180"/>
      <c r="L1146" s="180"/>
      <c r="M1146" s="180"/>
      <c r="N1146" s="180"/>
      <c r="O1146" s="180"/>
    </row>
    <row r="1147" spans="1:15">
      <c r="A1147" s="179"/>
      <c r="B1147" s="180"/>
      <c r="C1147" s="180"/>
      <c r="D1147" s="180"/>
      <c r="E1147" s="180"/>
      <c r="F1147" s="180"/>
      <c r="G1147" s="180"/>
      <c r="H1147" s="180"/>
      <c r="I1147" s="180"/>
      <c r="J1147" s="180"/>
      <c r="K1147" s="180"/>
      <c r="L1147" s="180"/>
      <c r="M1147" s="180"/>
      <c r="N1147" s="180"/>
      <c r="O1147" s="180"/>
    </row>
    <row r="1148" spans="1:15">
      <c r="A1148" s="179"/>
      <c r="B1148" s="180"/>
      <c r="C1148" s="180"/>
      <c r="D1148" s="180"/>
      <c r="E1148" s="180"/>
      <c r="F1148" s="180"/>
      <c r="G1148" s="180"/>
      <c r="H1148" s="180"/>
      <c r="I1148" s="180"/>
      <c r="J1148" s="180"/>
      <c r="K1148" s="180"/>
      <c r="L1148" s="180"/>
      <c r="M1148" s="180"/>
      <c r="N1148" s="180"/>
      <c r="O1148" s="180"/>
    </row>
    <row r="1149" spans="1:15">
      <c r="A1149" s="179"/>
      <c r="B1149" s="180"/>
      <c r="C1149" s="180"/>
      <c r="D1149" s="180"/>
      <c r="E1149" s="180"/>
      <c r="F1149" s="180"/>
      <c r="G1149" s="180"/>
      <c r="H1149" s="180"/>
      <c r="I1149" s="180"/>
      <c r="J1149" s="180"/>
      <c r="K1149" s="180"/>
      <c r="L1149" s="180"/>
      <c r="M1149" s="180"/>
      <c r="N1149" s="180"/>
      <c r="O1149" s="180"/>
    </row>
    <row r="1150" spans="1:15">
      <c r="A1150" s="179"/>
      <c r="B1150" s="180"/>
      <c r="C1150" s="180"/>
      <c r="D1150" s="180"/>
      <c r="E1150" s="180"/>
      <c r="F1150" s="180"/>
      <c r="G1150" s="180"/>
      <c r="H1150" s="180"/>
      <c r="I1150" s="180"/>
      <c r="J1150" s="180"/>
      <c r="K1150" s="180"/>
      <c r="L1150" s="180"/>
      <c r="M1150" s="180"/>
      <c r="N1150" s="180"/>
      <c r="O1150" s="180"/>
    </row>
    <row r="1151" spans="1:15">
      <c r="A1151" s="179"/>
      <c r="B1151" s="180"/>
      <c r="C1151" s="180"/>
      <c r="D1151" s="180"/>
      <c r="E1151" s="180"/>
      <c r="F1151" s="180"/>
      <c r="G1151" s="180"/>
      <c r="H1151" s="180"/>
      <c r="I1151" s="180"/>
      <c r="J1151" s="180"/>
      <c r="K1151" s="180"/>
      <c r="L1151" s="180"/>
      <c r="M1151" s="180"/>
      <c r="N1151" s="180"/>
      <c r="O1151" s="180"/>
    </row>
    <row r="1152" spans="1:15">
      <c r="A1152" s="179"/>
      <c r="B1152" s="180"/>
      <c r="C1152" s="180"/>
      <c r="D1152" s="180"/>
      <c r="E1152" s="180"/>
      <c r="F1152" s="180"/>
      <c r="G1152" s="180"/>
      <c r="H1152" s="180"/>
      <c r="I1152" s="180"/>
      <c r="J1152" s="180"/>
      <c r="K1152" s="180"/>
      <c r="L1152" s="180"/>
      <c r="M1152" s="180"/>
      <c r="N1152" s="180"/>
      <c r="O1152" s="180"/>
    </row>
    <row r="1153" spans="1:15">
      <c r="A1153" s="179"/>
      <c r="B1153" s="180"/>
      <c r="C1153" s="180"/>
      <c r="D1153" s="180"/>
      <c r="E1153" s="180"/>
      <c r="F1153" s="180"/>
      <c r="G1153" s="180"/>
      <c r="H1153" s="180"/>
      <c r="I1153" s="180"/>
      <c r="J1153" s="180"/>
      <c r="K1153" s="180"/>
      <c r="L1153" s="180"/>
      <c r="M1153" s="180"/>
      <c r="N1153" s="180"/>
      <c r="O1153" s="180"/>
    </row>
    <row r="1154" spans="1:15">
      <c r="A1154" s="179"/>
      <c r="B1154" s="180"/>
      <c r="C1154" s="180"/>
      <c r="D1154" s="180"/>
      <c r="E1154" s="180"/>
      <c r="F1154" s="180"/>
      <c r="G1154" s="180"/>
      <c r="H1154" s="180"/>
      <c r="I1154" s="180"/>
      <c r="J1154" s="180"/>
      <c r="K1154" s="180"/>
      <c r="L1154" s="180"/>
      <c r="M1154" s="180"/>
      <c r="N1154" s="180"/>
      <c r="O1154" s="180"/>
    </row>
    <row r="1155" spans="1:15">
      <c r="A1155" s="179"/>
      <c r="B1155" s="180"/>
      <c r="C1155" s="180"/>
      <c r="D1155" s="180"/>
      <c r="E1155" s="180"/>
      <c r="F1155" s="180"/>
      <c r="G1155" s="180"/>
      <c r="H1155" s="180"/>
      <c r="I1155" s="180"/>
      <c r="J1155" s="180"/>
      <c r="K1155" s="180"/>
      <c r="L1155" s="180"/>
      <c r="M1155" s="180"/>
      <c r="N1155" s="180"/>
      <c r="O1155" s="180"/>
    </row>
    <row r="1156" spans="1:15">
      <c r="A1156" s="179"/>
      <c r="B1156" s="180"/>
      <c r="C1156" s="180"/>
      <c r="D1156" s="180"/>
      <c r="E1156" s="180"/>
      <c r="F1156" s="180"/>
      <c r="G1156" s="180"/>
      <c r="H1156" s="180"/>
      <c r="I1156" s="180"/>
      <c r="J1156" s="180"/>
      <c r="K1156" s="180"/>
      <c r="L1156" s="180"/>
      <c r="M1156" s="180"/>
      <c r="N1156" s="180"/>
      <c r="O1156" s="180"/>
    </row>
    <row r="1157" spans="1:15">
      <c r="A1157" s="179"/>
      <c r="B1157" s="180"/>
      <c r="C1157" s="180"/>
      <c r="D1157" s="180"/>
      <c r="E1157" s="180"/>
      <c r="F1157" s="180"/>
      <c r="G1157" s="180"/>
      <c r="H1157" s="180"/>
      <c r="I1157" s="180"/>
      <c r="J1157" s="180"/>
      <c r="K1157" s="180"/>
      <c r="L1157" s="180"/>
      <c r="M1157" s="180"/>
      <c r="N1157" s="180"/>
      <c r="O1157" s="180"/>
    </row>
    <row r="1158" spans="1:15">
      <c r="A1158" s="179"/>
      <c r="B1158" s="180"/>
      <c r="C1158" s="180"/>
      <c r="D1158" s="180"/>
      <c r="E1158" s="180"/>
      <c r="F1158" s="180"/>
      <c r="G1158" s="180"/>
      <c r="H1158" s="180"/>
      <c r="I1158" s="180"/>
      <c r="J1158" s="180"/>
      <c r="K1158" s="180"/>
      <c r="L1158" s="180"/>
      <c r="M1158" s="180"/>
      <c r="N1158" s="180"/>
      <c r="O1158" s="180"/>
    </row>
    <row r="1159" spans="1:15">
      <c r="A1159" s="179"/>
      <c r="B1159" s="180"/>
      <c r="C1159" s="180"/>
      <c r="D1159" s="180"/>
      <c r="E1159" s="180"/>
      <c r="F1159" s="180"/>
      <c r="G1159" s="180"/>
      <c r="H1159" s="180"/>
      <c r="I1159" s="180"/>
      <c r="J1159" s="180"/>
      <c r="K1159" s="180"/>
      <c r="L1159" s="180"/>
      <c r="M1159" s="180"/>
      <c r="N1159" s="180"/>
      <c r="O1159" s="180"/>
    </row>
    <row r="1160" spans="1:15">
      <c r="A1160" s="179"/>
      <c r="B1160" s="180"/>
      <c r="C1160" s="180"/>
      <c r="D1160" s="180"/>
      <c r="E1160" s="180"/>
      <c r="F1160" s="180"/>
      <c r="G1160" s="180"/>
      <c r="H1160" s="180"/>
      <c r="I1160" s="180"/>
      <c r="J1160" s="180"/>
      <c r="K1160" s="180"/>
      <c r="L1160" s="180"/>
      <c r="M1160" s="180"/>
      <c r="N1160" s="180"/>
      <c r="O1160" s="180"/>
    </row>
    <row r="1161" spans="1:15">
      <c r="A1161" s="179"/>
      <c r="B1161" s="180"/>
      <c r="C1161" s="180"/>
      <c r="D1161" s="180"/>
      <c r="E1161" s="180"/>
      <c r="F1161" s="180"/>
      <c r="G1161" s="180"/>
      <c r="H1161" s="180"/>
      <c r="I1161" s="180"/>
      <c r="J1161" s="180"/>
      <c r="K1161" s="180"/>
      <c r="L1161" s="180"/>
      <c r="M1161" s="180"/>
      <c r="N1161" s="180"/>
      <c r="O1161" s="180"/>
    </row>
    <row r="1162" spans="1:15">
      <c r="A1162" s="179"/>
      <c r="B1162" s="180"/>
      <c r="C1162" s="180"/>
      <c r="D1162" s="180"/>
      <c r="E1162" s="180"/>
      <c r="F1162" s="180"/>
      <c r="G1162" s="180"/>
      <c r="H1162" s="180"/>
      <c r="I1162" s="180"/>
      <c r="J1162" s="180"/>
      <c r="K1162" s="180"/>
      <c r="L1162" s="180"/>
      <c r="M1162" s="180"/>
      <c r="N1162" s="180"/>
      <c r="O1162" s="180"/>
    </row>
    <row r="1163" spans="1:15">
      <c r="A1163" s="179"/>
      <c r="B1163" s="180"/>
      <c r="C1163" s="180"/>
      <c r="D1163" s="180"/>
      <c r="E1163" s="180"/>
      <c r="F1163" s="180"/>
      <c r="G1163" s="180"/>
      <c r="H1163" s="180"/>
      <c r="I1163" s="180"/>
      <c r="J1163" s="180"/>
      <c r="K1163" s="180"/>
      <c r="L1163" s="180"/>
      <c r="M1163" s="180"/>
      <c r="N1163" s="180"/>
      <c r="O1163" s="180"/>
    </row>
    <row r="1164" spans="1:15">
      <c r="A1164" s="179"/>
      <c r="B1164" s="180"/>
      <c r="C1164" s="180"/>
      <c r="D1164" s="180"/>
      <c r="E1164" s="180"/>
      <c r="F1164" s="180"/>
      <c r="G1164" s="180"/>
      <c r="H1164" s="180"/>
      <c r="I1164" s="180"/>
      <c r="J1164" s="180"/>
      <c r="K1164" s="180"/>
      <c r="L1164" s="180"/>
      <c r="M1164" s="180"/>
      <c r="N1164" s="180"/>
      <c r="O1164" s="180"/>
    </row>
  </sheetData>
  <phoneticPr fontId="3" type="noConversion"/>
  <pageMargins left="0.70866141732283472" right="0.70866141732283472" top="0.74803149606299213" bottom="0.74803149606299213" header="0.31496062992125984" footer="0.31496062992125984"/>
  <pageSetup paperSize="9" scale="61" orientation="landscape" horizontalDpi="4294967293"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20"/>
  <sheetViews>
    <sheetView showGridLines="0" zoomScaleNormal="100" zoomScaleSheetLayoutView="85" workbookViewId="0">
      <selection activeCell="C11" sqref="C11:J11"/>
    </sheetView>
  </sheetViews>
  <sheetFormatPr defaultColWidth="8.85546875" defaultRowHeight="13.15"/>
  <cols>
    <col min="1" max="1" width="1.140625" style="4" customWidth="1"/>
    <col min="2" max="16384" width="8.85546875" style="4"/>
  </cols>
  <sheetData>
    <row r="1" spans="2:14" ht="6" customHeight="1"/>
    <row r="2" spans="2:14" ht="15">
      <c r="B2" s="349" t="s">
        <v>3</v>
      </c>
      <c r="C2" s="349"/>
      <c r="D2" s="349"/>
      <c r="E2" s="349"/>
      <c r="F2" s="349"/>
      <c r="G2" s="349"/>
      <c r="H2" s="349"/>
      <c r="I2" s="349"/>
      <c r="J2" s="349"/>
      <c r="K2" s="349"/>
      <c r="L2" s="349"/>
      <c r="M2" s="349"/>
      <c r="N2" s="349"/>
    </row>
    <row r="3" spans="2:14" ht="186" customHeight="1">
      <c r="B3" s="350" t="s">
        <v>4</v>
      </c>
      <c r="C3" s="350"/>
      <c r="D3" s="350"/>
      <c r="E3" s="350"/>
      <c r="F3" s="350"/>
      <c r="G3" s="350"/>
      <c r="H3" s="350"/>
      <c r="I3" s="350"/>
      <c r="J3" s="350"/>
      <c r="K3" s="350"/>
      <c r="L3" s="3"/>
      <c r="M3" s="3"/>
      <c r="N3" s="3"/>
    </row>
    <row r="4" spans="2:14" ht="19.899999999999999" customHeight="1">
      <c r="B4" s="7"/>
      <c r="C4" s="7"/>
      <c r="D4" s="7"/>
      <c r="E4" s="7"/>
      <c r="F4" s="7"/>
      <c r="G4" s="7"/>
      <c r="H4" s="7"/>
      <c r="I4" s="7"/>
      <c r="J4" s="7"/>
      <c r="K4" s="7"/>
      <c r="L4" s="3"/>
      <c r="M4" s="3"/>
      <c r="N4" s="3"/>
    </row>
    <row r="5" spans="2:14" ht="18.75" customHeight="1">
      <c r="B5" s="3" t="s">
        <v>5</v>
      </c>
      <c r="C5" s="3"/>
      <c r="D5" s="3"/>
      <c r="E5" s="3"/>
      <c r="F5" s="3"/>
      <c r="G5" s="3"/>
      <c r="H5" s="3"/>
      <c r="I5" s="3"/>
      <c r="J5" s="3"/>
      <c r="K5" s="3"/>
      <c r="L5" s="3"/>
      <c r="M5" s="3"/>
      <c r="N5" s="3"/>
    </row>
    <row r="6" spans="2:14" ht="24.75" customHeight="1">
      <c r="B6" s="10"/>
      <c r="C6" s="353" t="s">
        <v>6</v>
      </c>
      <c r="D6" s="353"/>
      <c r="E6" s="353"/>
      <c r="F6" s="353"/>
      <c r="G6" s="353"/>
      <c r="H6" s="353"/>
      <c r="I6" s="353"/>
      <c r="J6" s="353"/>
      <c r="K6" s="3"/>
      <c r="L6" s="3"/>
      <c r="M6" s="3"/>
      <c r="N6" s="3"/>
    </row>
    <row r="7" spans="2:14" ht="24.75" customHeight="1">
      <c r="B7" s="11"/>
      <c r="C7" s="351" t="s">
        <v>7</v>
      </c>
      <c r="D7" s="351"/>
      <c r="E7" s="351"/>
      <c r="F7" s="351"/>
      <c r="G7" s="351"/>
      <c r="H7" s="351"/>
      <c r="I7" s="351"/>
      <c r="J7" s="351"/>
      <c r="K7" s="3"/>
      <c r="L7" s="3"/>
      <c r="M7" s="3"/>
      <c r="N7" s="3"/>
    </row>
    <row r="8" spans="2:14" ht="24.75" customHeight="1">
      <c r="B8" s="8"/>
      <c r="C8" s="353" t="s">
        <v>8</v>
      </c>
      <c r="D8" s="353"/>
      <c r="E8" s="353"/>
      <c r="F8" s="353"/>
      <c r="G8" s="353"/>
      <c r="H8" s="353"/>
      <c r="I8" s="353"/>
      <c r="J8" s="353"/>
      <c r="K8" s="3"/>
      <c r="L8" s="3"/>
      <c r="M8" s="3"/>
      <c r="N8" s="3"/>
    </row>
    <row r="9" spans="2:14" ht="24.75" customHeight="1">
      <c r="B9" s="328"/>
      <c r="C9" s="327" t="s">
        <v>9</v>
      </c>
      <c r="D9" s="327"/>
      <c r="E9" s="327"/>
      <c r="F9" s="327"/>
      <c r="G9" s="327"/>
      <c r="H9" s="327"/>
      <c r="I9" s="327"/>
      <c r="J9" s="327"/>
      <c r="K9" s="3"/>
      <c r="L9" s="3"/>
      <c r="M9" s="3"/>
      <c r="N9" s="3"/>
    </row>
    <row r="10" spans="2:14" ht="24.75" customHeight="1">
      <c r="B10" s="329"/>
      <c r="C10" s="327" t="s">
        <v>10</v>
      </c>
      <c r="D10" s="327"/>
      <c r="E10" s="327"/>
      <c r="F10" s="327"/>
      <c r="G10" s="327"/>
      <c r="H10" s="327"/>
      <c r="I10" s="327"/>
      <c r="J10" s="327"/>
      <c r="K10" s="3"/>
      <c r="L10" s="3"/>
      <c r="M10" s="3"/>
      <c r="N10" s="3"/>
    </row>
    <row r="11" spans="2:14" ht="24.75" customHeight="1">
      <c r="B11" s="9"/>
      <c r="C11" s="353" t="s">
        <v>11</v>
      </c>
      <c r="D11" s="353"/>
      <c r="E11" s="353"/>
      <c r="F11" s="353"/>
      <c r="G11" s="353"/>
      <c r="H11" s="353"/>
      <c r="I11" s="353"/>
      <c r="J11" s="353"/>
      <c r="K11" s="3"/>
      <c r="L11" s="3"/>
      <c r="M11" s="3"/>
      <c r="N11" s="3"/>
    </row>
    <row r="12" spans="2:14" ht="28.5" customHeight="1">
      <c r="B12" s="3"/>
      <c r="C12" s="3"/>
      <c r="D12" s="3"/>
      <c r="E12" s="3"/>
      <c r="G12" s="3"/>
      <c r="H12" s="3"/>
      <c r="I12" s="3"/>
      <c r="J12" s="3"/>
      <c r="K12" s="3"/>
      <c r="L12" s="3"/>
      <c r="M12" s="3"/>
      <c r="N12" s="3"/>
    </row>
    <row r="13" spans="2:14" ht="30" customHeight="1">
      <c r="B13" s="352"/>
      <c r="C13" s="352"/>
      <c r="D13" s="352"/>
      <c r="E13" s="352"/>
      <c r="F13" s="352"/>
      <c r="G13" s="352"/>
      <c r="H13" s="352"/>
      <c r="I13" s="352"/>
      <c r="J13" s="352"/>
      <c r="K13" s="3"/>
      <c r="L13" s="3"/>
      <c r="M13" s="3"/>
      <c r="N13" s="3"/>
    </row>
    <row r="14" spans="2:14">
      <c r="B14" s="3"/>
      <c r="C14" s="3"/>
      <c r="D14" s="3"/>
      <c r="E14" s="3"/>
      <c r="F14" s="3"/>
      <c r="G14" s="3"/>
      <c r="H14" s="3"/>
      <c r="I14" s="3"/>
      <c r="J14" s="3"/>
      <c r="K14" s="3"/>
      <c r="L14" s="3"/>
      <c r="M14" s="3"/>
      <c r="N14" s="3"/>
    </row>
    <row r="15" spans="2:14">
      <c r="B15" s="3"/>
      <c r="C15" s="3"/>
      <c r="D15" s="3"/>
      <c r="E15" s="3"/>
      <c r="F15" s="3"/>
      <c r="G15" s="3"/>
      <c r="H15" s="3"/>
      <c r="I15" s="3"/>
      <c r="J15" s="3"/>
      <c r="K15" s="3"/>
      <c r="L15" s="3"/>
      <c r="M15" s="3"/>
      <c r="N15" s="3"/>
    </row>
    <row r="16" spans="2:14" ht="13.9">
      <c r="B16" s="1"/>
      <c r="C16" s="3"/>
      <c r="D16" s="3"/>
      <c r="E16" s="3"/>
      <c r="F16" s="3"/>
      <c r="G16" s="3"/>
      <c r="H16" s="3"/>
      <c r="I16" s="3"/>
      <c r="J16" s="3"/>
      <c r="K16" s="3"/>
      <c r="L16" s="3"/>
      <c r="M16" s="3"/>
      <c r="N16" s="3"/>
    </row>
    <row r="17" spans="2:14">
      <c r="B17" s="3"/>
      <c r="C17" s="3"/>
      <c r="D17" s="3"/>
      <c r="E17" s="3"/>
      <c r="F17" s="3"/>
      <c r="G17" s="3"/>
      <c r="H17" s="3"/>
      <c r="I17" s="3"/>
      <c r="J17" s="3"/>
      <c r="K17" s="3"/>
      <c r="L17" s="3"/>
      <c r="M17" s="3"/>
      <c r="N17" s="3"/>
    </row>
    <row r="18" spans="2:14">
      <c r="B18" s="3"/>
      <c r="C18" s="3"/>
      <c r="D18" s="3"/>
      <c r="E18" s="3"/>
      <c r="F18" s="3"/>
      <c r="G18" s="3"/>
      <c r="H18" s="3"/>
      <c r="I18" s="3"/>
      <c r="J18" s="3"/>
      <c r="K18" s="3"/>
      <c r="L18" s="3"/>
      <c r="M18" s="3"/>
      <c r="N18" s="3"/>
    </row>
    <row r="19" spans="2:14">
      <c r="B19" s="3"/>
      <c r="C19" s="3"/>
      <c r="D19" s="3"/>
      <c r="E19" s="3"/>
      <c r="F19" s="3"/>
      <c r="G19" s="3"/>
      <c r="H19" s="3"/>
      <c r="I19" s="3"/>
      <c r="J19" s="3"/>
      <c r="K19" s="3"/>
      <c r="L19" s="3"/>
      <c r="M19" s="3"/>
      <c r="N19" s="3"/>
    </row>
    <row r="20" spans="2:14">
      <c r="B20" s="3"/>
      <c r="C20" s="3"/>
      <c r="D20" s="3"/>
      <c r="E20" s="3"/>
      <c r="F20" s="3"/>
      <c r="G20" s="3"/>
      <c r="H20" s="3"/>
      <c r="I20" s="3"/>
      <c r="J20" s="3"/>
      <c r="K20" s="3"/>
      <c r="L20" s="3"/>
      <c r="M20" s="3"/>
      <c r="N20" s="3"/>
    </row>
  </sheetData>
  <mergeCells count="7">
    <mergeCell ref="B2:N2"/>
    <mergeCell ref="B3:K3"/>
    <mergeCell ref="C7:J7"/>
    <mergeCell ref="B13:J13"/>
    <mergeCell ref="C11:J11"/>
    <mergeCell ref="C8:J8"/>
    <mergeCell ref="C6:J6"/>
  </mergeCells>
  <phoneticPr fontId="3" type="noConversion"/>
  <pageMargins left="0.75" right="0.75" top="1" bottom="1" header="0.5" footer="0.5"/>
  <pageSetup paperSize="9" scale="9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S48"/>
  <sheetViews>
    <sheetView showGridLines="0" topLeftCell="A34" zoomScaleNormal="100" zoomScaleSheetLayoutView="85" workbookViewId="0">
      <selection activeCell="Q25" sqref="Q25"/>
    </sheetView>
  </sheetViews>
  <sheetFormatPr defaultColWidth="8.85546875" defaultRowHeight="13.15"/>
  <cols>
    <col min="1" max="1" width="1.140625" style="4" customWidth="1"/>
    <col min="2" max="2" width="18.28515625" style="4" customWidth="1"/>
    <col min="3" max="6" width="8.7109375" style="4" customWidth="1"/>
    <col min="7" max="9" width="8.140625" style="4" bestFit="1" customWidth="1"/>
    <col min="10" max="10" width="6.28515625" style="4" customWidth="1"/>
    <col min="11" max="11" width="10.28515625" style="4" bestFit="1" customWidth="1"/>
    <col min="12" max="12" width="8.85546875" style="4" bestFit="1" customWidth="1"/>
    <col min="13" max="15" width="8.140625" style="4" bestFit="1" customWidth="1"/>
    <col min="16" max="16384" width="8.85546875" style="4"/>
  </cols>
  <sheetData>
    <row r="1" spans="2:15" ht="6" customHeight="1"/>
    <row r="2" spans="2:15">
      <c r="B2" s="354"/>
      <c r="C2" s="354"/>
      <c r="D2" s="354"/>
      <c r="E2" s="354"/>
      <c r="F2" s="354"/>
      <c r="G2" s="354"/>
      <c r="H2" s="354"/>
      <c r="I2" s="354"/>
      <c r="J2" s="354"/>
      <c r="K2" s="354"/>
      <c r="L2" s="354"/>
      <c r="M2" s="354"/>
      <c r="N2" s="171"/>
      <c r="O2" s="171"/>
    </row>
    <row r="3" spans="2:15" ht="18" customHeight="1">
      <c r="B3" s="358" t="s">
        <v>1</v>
      </c>
      <c r="C3" s="358"/>
      <c r="D3" s="358"/>
      <c r="E3" s="358"/>
      <c r="F3" s="358"/>
      <c r="G3" s="358"/>
      <c r="H3" s="358"/>
      <c r="I3" s="358"/>
      <c r="J3" s="358"/>
      <c r="K3" s="358"/>
      <c r="L3" s="358"/>
      <c r="M3" s="358"/>
      <c r="N3" s="172"/>
      <c r="O3" s="172"/>
    </row>
    <row r="4" spans="2:15" ht="18" customHeight="1">
      <c r="B4" s="358"/>
      <c r="C4" s="358"/>
      <c r="D4" s="358"/>
      <c r="E4" s="358"/>
      <c r="F4" s="358"/>
      <c r="G4" s="358"/>
      <c r="H4" s="358"/>
      <c r="I4" s="358"/>
      <c r="J4" s="358"/>
      <c r="K4" s="358"/>
      <c r="L4" s="358"/>
      <c r="M4" s="358"/>
      <c r="N4" s="172"/>
      <c r="O4" s="172"/>
    </row>
    <row r="5" spans="2:15" ht="9" customHeight="1">
      <c r="B5" s="172"/>
      <c r="C5" s="172"/>
      <c r="D5" s="172"/>
      <c r="E5" s="172"/>
      <c r="F5" s="172"/>
      <c r="G5" s="172"/>
      <c r="H5" s="172"/>
      <c r="I5" s="172"/>
      <c r="J5" s="172"/>
      <c r="K5" s="172"/>
      <c r="L5" s="172"/>
      <c r="M5" s="172"/>
      <c r="N5" s="172"/>
      <c r="O5" s="172"/>
    </row>
    <row r="6" spans="2:15">
      <c r="B6" s="32"/>
      <c r="C6" s="32"/>
      <c r="D6" s="32"/>
      <c r="E6" s="32"/>
      <c r="F6" s="32"/>
      <c r="G6" s="32"/>
      <c r="H6" s="173"/>
    </row>
    <row r="7" spans="2:15">
      <c r="B7" s="33" t="s">
        <v>12</v>
      </c>
      <c r="C7" s="372" t="s">
        <v>13</v>
      </c>
      <c r="D7" s="373"/>
      <c r="E7" s="373"/>
      <c r="F7" s="374"/>
      <c r="G7" s="32"/>
      <c r="H7" s="173"/>
    </row>
    <row r="8" spans="2:15">
      <c r="B8" s="33"/>
      <c r="C8" s="375"/>
      <c r="D8" s="376"/>
      <c r="E8" s="376"/>
      <c r="F8" s="377"/>
      <c r="G8" s="32"/>
      <c r="H8" s="173"/>
    </row>
    <row r="9" spans="2:15">
      <c r="B9" s="33"/>
      <c r="C9" s="375"/>
      <c r="D9" s="376"/>
      <c r="E9" s="376"/>
      <c r="F9" s="377"/>
      <c r="G9" s="32"/>
      <c r="H9" s="173"/>
    </row>
    <row r="10" spans="2:15">
      <c r="B10" s="33"/>
      <c r="C10" s="378"/>
      <c r="D10" s="379"/>
      <c r="E10" s="379"/>
      <c r="F10" s="380"/>
      <c r="G10" s="32"/>
      <c r="H10" s="173"/>
    </row>
    <row r="11" spans="2:15" ht="2.25" customHeight="1">
      <c r="B11" s="33"/>
      <c r="C11" s="34"/>
      <c r="D11" s="34"/>
      <c r="E11" s="34"/>
      <c r="F11" s="34"/>
      <c r="G11" s="32"/>
      <c r="H11" s="173"/>
    </row>
    <row r="12" spans="2:15">
      <c r="B12" s="33" t="s">
        <v>14</v>
      </c>
      <c r="C12" s="366"/>
      <c r="D12" s="367"/>
      <c r="E12" s="367"/>
      <c r="F12" s="368"/>
      <c r="G12" s="32"/>
      <c r="H12" s="173"/>
    </row>
    <row r="13" spans="2:15" ht="2.25" customHeight="1">
      <c r="B13" s="33"/>
      <c r="C13" s="34"/>
      <c r="D13" s="34"/>
      <c r="E13" s="34"/>
      <c r="F13" s="34"/>
      <c r="G13" s="32"/>
      <c r="H13" s="173"/>
    </row>
    <row r="14" spans="2:15" ht="12.75" customHeight="1">
      <c r="B14" s="33" t="s">
        <v>15</v>
      </c>
      <c r="C14" s="369" t="s">
        <v>16</v>
      </c>
      <c r="D14" s="370"/>
      <c r="E14" s="370"/>
      <c r="F14" s="371"/>
      <c r="G14" s="32"/>
      <c r="H14" s="173"/>
    </row>
    <row r="15" spans="2:15" ht="2.25" customHeight="1">
      <c r="B15" s="33"/>
      <c r="C15" s="34"/>
      <c r="D15" s="34"/>
      <c r="E15" s="34"/>
      <c r="F15" s="34"/>
      <c r="G15" s="32"/>
      <c r="H15" s="173"/>
    </row>
    <row r="16" spans="2:15" ht="12.75" customHeight="1">
      <c r="B16" s="33" t="s">
        <v>17</v>
      </c>
      <c r="C16" s="366" t="s">
        <v>18</v>
      </c>
      <c r="D16" s="367"/>
      <c r="E16" s="367"/>
      <c r="F16" s="368"/>
      <c r="G16" s="32"/>
      <c r="H16" s="173"/>
    </row>
    <row r="17" spans="2:19" ht="2.25" customHeight="1">
      <c r="B17" s="33"/>
      <c r="C17" s="34"/>
      <c r="D17" s="34"/>
      <c r="E17" s="34"/>
      <c r="F17" s="34"/>
      <c r="G17" s="32"/>
      <c r="H17" s="173"/>
    </row>
    <row r="18" spans="2:19" ht="12.75" customHeight="1">
      <c r="B18" s="33" t="s">
        <v>19</v>
      </c>
      <c r="C18" s="366" t="s">
        <v>20</v>
      </c>
      <c r="D18" s="367"/>
      <c r="E18" s="367"/>
      <c r="F18" s="368"/>
      <c r="G18" s="32"/>
      <c r="H18" s="173"/>
    </row>
    <row r="19" spans="2:19" ht="12.75" customHeight="1">
      <c r="B19" s="33"/>
      <c r="C19" s="34"/>
      <c r="D19" s="34"/>
      <c r="E19" s="34"/>
      <c r="F19" s="34"/>
      <c r="G19" s="32"/>
      <c r="H19" s="173"/>
    </row>
    <row r="20" spans="2:19" ht="12.75" customHeight="1">
      <c r="P20" s="3"/>
      <c r="Q20" s="3"/>
      <c r="R20" s="3"/>
      <c r="S20" s="3"/>
    </row>
    <row r="21" spans="2:19" ht="56.25" customHeight="1">
      <c r="B21" s="12" t="s">
        <v>21</v>
      </c>
      <c r="C21" s="13" t="s">
        <v>22</v>
      </c>
      <c r="D21" s="13" t="s">
        <v>23</v>
      </c>
      <c r="E21" s="13" t="s">
        <v>24</v>
      </c>
      <c r="F21" s="13" t="s">
        <v>25</v>
      </c>
      <c r="G21" s="13" t="s">
        <v>26</v>
      </c>
      <c r="H21" s="14" t="s">
        <v>27</v>
      </c>
      <c r="I21" s="14" t="s">
        <v>28</v>
      </c>
      <c r="J21" s="13" t="s">
        <v>24</v>
      </c>
      <c r="K21" s="13" t="s">
        <v>29</v>
      </c>
      <c r="L21" s="13" t="s">
        <v>30</v>
      </c>
      <c r="M21" s="14" t="s">
        <v>31</v>
      </c>
      <c r="N21" s="14" t="s">
        <v>32</v>
      </c>
      <c r="O21" s="13" t="s">
        <v>33</v>
      </c>
      <c r="P21" s="3"/>
      <c r="R21" s="3"/>
      <c r="S21" s="3"/>
    </row>
    <row r="22" spans="2:19">
      <c r="B22" s="15" t="s">
        <v>34</v>
      </c>
      <c r="C22" s="16">
        <v>0.11</v>
      </c>
      <c r="D22" s="17">
        <f>'Man Management'!H24</f>
        <v>14</v>
      </c>
      <c r="E22" s="18">
        <f>'Man Management'!G24</f>
        <v>21</v>
      </c>
      <c r="F22" s="19">
        <f>D22/E22</f>
        <v>0.66666666666666663</v>
      </c>
      <c r="G22" s="20">
        <f t="shared" ref="G22:G31" si="0">TRUNC(IFERROR(F22*C22,0),4)</f>
        <v>7.3300000000000004E-2</v>
      </c>
      <c r="H22" s="21">
        <f>IF('Man Management'!$I$24="Check Data","Check",'Man Management'!$I$24)</f>
        <v>0</v>
      </c>
      <c r="I22" s="21">
        <f>IF('Man Management'!$J$24="Check Data","Check",'Man Management'!$J$24)</f>
        <v>0</v>
      </c>
      <c r="J22" s="18">
        <f>'Man Management'!$G$24</f>
        <v>21</v>
      </c>
      <c r="K22" s="19">
        <f>H22/$J22</f>
        <v>0</v>
      </c>
      <c r="L22" s="19">
        <f>I22/$J22</f>
        <v>0</v>
      </c>
      <c r="M22" s="20">
        <f>TRUNC(IFERROR(K22*C22,0),4)</f>
        <v>0</v>
      </c>
      <c r="N22" s="20">
        <f>TRUNC(IFERROR(L22*C22,0),4)</f>
        <v>0</v>
      </c>
      <c r="O22" s="20">
        <f>C22*('Man Management'!K24/'Man Management'!G24)</f>
        <v>0</v>
      </c>
      <c r="P22" s="174">
        <f t="shared" ref="P22:P31" si="1">C22/E22</f>
        <v>5.2380952380952379E-3</v>
      </c>
      <c r="R22" s="3"/>
      <c r="S22" s="3"/>
    </row>
    <row r="23" spans="2:19" ht="26.45">
      <c r="B23" s="15" t="s">
        <v>35</v>
      </c>
      <c r="C23" s="16">
        <f>0.14</f>
        <v>0.14000000000000001</v>
      </c>
      <c r="D23" s="22">
        <f>'Hea Health &amp; wellbeing'!H24</f>
        <v>12</v>
      </c>
      <c r="E23" s="18">
        <f>'Hea Health &amp; wellbeing'!G24</f>
        <v>18</v>
      </c>
      <c r="F23" s="19">
        <f t="shared" ref="F23:F31" si="2">D23/E23</f>
        <v>0.66666666666666663</v>
      </c>
      <c r="G23" s="20">
        <f t="shared" si="0"/>
        <v>9.3299999999999994E-2</v>
      </c>
      <c r="H23" s="21">
        <f>'Hea Health &amp; wellbeing'!I24</f>
        <v>0</v>
      </c>
      <c r="I23" s="21">
        <f>'Hea Health &amp; wellbeing'!J24</f>
        <v>0</v>
      </c>
      <c r="J23" s="18">
        <f>'Hea Health &amp; wellbeing'!G24</f>
        <v>18</v>
      </c>
      <c r="K23" s="19">
        <f>H23/J23</f>
        <v>0</v>
      </c>
      <c r="L23" s="19">
        <f t="shared" ref="L23:L30" si="3">I23/$J23</f>
        <v>0</v>
      </c>
      <c r="M23" s="20">
        <f t="shared" ref="M23:M31" si="4">TRUNC(IFERROR(K23*C23,0),4)</f>
        <v>0</v>
      </c>
      <c r="N23" s="20">
        <f t="shared" ref="N23:N31" si="5">TRUNC(IFERROR(L23*C23,0),4)</f>
        <v>0</v>
      </c>
      <c r="O23" s="20">
        <f>C23*('Hea Health &amp; wellbeing'!K24/'Hea Health &amp; wellbeing'!G24)</f>
        <v>0</v>
      </c>
      <c r="P23" s="174">
        <f t="shared" si="1"/>
        <v>7.7777777777777784E-3</v>
      </c>
      <c r="R23" s="3"/>
      <c r="S23" s="3"/>
    </row>
    <row r="24" spans="2:19">
      <c r="B24" s="15" t="s">
        <v>36</v>
      </c>
      <c r="C24" s="16">
        <f>0.16</f>
        <v>0.16</v>
      </c>
      <c r="D24" s="22">
        <f>'Ene Energy'!I21</f>
        <v>12</v>
      </c>
      <c r="E24" s="18">
        <f>'Ene Energy'!H21</f>
        <v>21</v>
      </c>
      <c r="F24" s="19">
        <f t="shared" si="2"/>
        <v>0.5714285714285714</v>
      </c>
      <c r="G24" s="20">
        <f t="shared" si="0"/>
        <v>9.1399999999999995E-2</v>
      </c>
      <c r="H24" s="21">
        <f>'Ene Energy'!J21</f>
        <v>0</v>
      </c>
      <c r="I24" s="21">
        <f>'Ene Energy'!K21</f>
        <v>0</v>
      </c>
      <c r="J24" s="18">
        <f>'Ene Energy'!H21</f>
        <v>21</v>
      </c>
      <c r="K24" s="19">
        <f t="shared" ref="K24:K30" si="6">H24/J24</f>
        <v>0</v>
      </c>
      <c r="L24" s="19">
        <f t="shared" si="3"/>
        <v>0</v>
      </c>
      <c r="M24" s="20">
        <f t="shared" si="4"/>
        <v>0</v>
      </c>
      <c r="N24" s="20">
        <f t="shared" si="5"/>
        <v>0</v>
      </c>
      <c r="O24" s="20">
        <f>C24*('Ene Energy'!L21/'Ene Energy'!H21)</f>
        <v>0</v>
      </c>
      <c r="P24" s="174">
        <f t="shared" si="1"/>
        <v>7.619047619047619E-3</v>
      </c>
      <c r="R24" s="3"/>
      <c r="S24" s="3"/>
    </row>
    <row r="25" spans="2:19">
      <c r="B25" s="15" t="s">
        <v>37</v>
      </c>
      <c r="C25" s="16">
        <f>0.1</f>
        <v>0.1</v>
      </c>
      <c r="D25" s="22">
        <f>'Tra Transport'!I8</f>
        <v>7</v>
      </c>
      <c r="E25" s="18">
        <f>'Tra Transport'!H8</f>
        <v>12</v>
      </c>
      <c r="F25" s="19">
        <f t="shared" si="2"/>
        <v>0.58333333333333337</v>
      </c>
      <c r="G25" s="20">
        <f t="shared" si="0"/>
        <v>5.8299999999999998E-2</v>
      </c>
      <c r="H25" s="21">
        <f>'Tra Transport'!J8</f>
        <v>0</v>
      </c>
      <c r="I25" s="21">
        <f>'Tra Transport'!K8</f>
        <v>0</v>
      </c>
      <c r="J25" s="18">
        <f>'Tra Transport'!H8</f>
        <v>12</v>
      </c>
      <c r="K25" s="19">
        <f t="shared" si="6"/>
        <v>0</v>
      </c>
      <c r="L25" s="19">
        <f t="shared" si="3"/>
        <v>0</v>
      </c>
      <c r="M25" s="20">
        <f t="shared" si="4"/>
        <v>0</v>
      </c>
      <c r="N25" s="20">
        <f t="shared" si="5"/>
        <v>0</v>
      </c>
      <c r="O25" s="20">
        <f>C25*('Tra Transport'!L8/'Tra Transport'!H8)</f>
        <v>0</v>
      </c>
      <c r="P25" s="174">
        <f t="shared" si="1"/>
        <v>8.3333333333333332E-3</v>
      </c>
      <c r="R25" s="3"/>
      <c r="S25" s="3"/>
    </row>
    <row r="26" spans="2:19">
      <c r="B26" s="15" t="s">
        <v>38</v>
      </c>
      <c r="C26" s="16">
        <f>0.07</f>
        <v>7.0000000000000007E-2</v>
      </c>
      <c r="D26" s="22">
        <f>'Wat Water'!I10</f>
        <v>5</v>
      </c>
      <c r="E26" s="18">
        <f>'Wat Water'!H10</f>
        <v>8</v>
      </c>
      <c r="F26" s="19">
        <f t="shared" si="2"/>
        <v>0.625</v>
      </c>
      <c r="G26" s="20">
        <f t="shared" si="0"/>
        <v>4.3700000000000003E-2</v>
      </c>
      <c r="H26" s="21">
        <f>'Wat Water'!J10</f>
        <v>0</v>
      </c>
      <c r="I26" s="21">
        <f>'Wat Water'!K10</f>
        <v>0</v>
      </c>
      <c r="J26" s="18">
        <f>'Wat Water'!H10</f>
        <v>8</v>
      </c>
      <c r="K26" s="19">
        <f t="shared" si="6"/>
        <v>0</v>
      </c>
      <c r="L26" s="19">
        <f t="shared" si="3"/>
        <v>0</v>
      </c>
      <c r="M26" s="20">
        <f t="shared" si="4"/>
        <v>0</v>
      </c>
      <c r="N26" s="20">
        <f t="shared" si="5"/>
        <v>0</v>
      </c>
      <c r="O26" s="20">
        <f>C26*('Wat Water'!L10/'Wat Water'!H10)</f>
        <v>0</v>
      </c>
      <c r="P26" s="174">
        <f t="shared" si="1"/>
        <v>8.7500000000000008E-3</v>
      </c>
      <c r="R26" s="3"/>
      <c r="S26" s="3"/>
    </row>
    <row r="27" spans="2:19">
      <c r="B27" s="15" t="s">
        <v>39</v>
      </c>
      <c r="C27" s="16">
        <f>0.15</f>
        <v>0.15</v>
      </c>
      <c r="D27" s="22">
        <f>'Mat Materials '!I14</f>
        <v>4</v>
      </c>
      <c r="E27" s="18">
        <f>'Mat Materials '!H14</f>
        <v>14</v>
      </c>
      <c r="F27" s="19">
        <f t="shared" si="2"/>
        <v>0.2857142857142857</v>
      </c>
      <c r="G27" s="20">
        <f t="shared" si="0"/>
        <v>4.2799999999999998E-2</v>
      </c>
      <c r="H27" s="21">
        <f>'Mat Materials '!J14</f>
        <v>0</v>
      </c>
      <c r="I27" s="21">
        <f>'Mat Materials '!K14</f>
        <v>0</v>
      </c>
      <c r="J27" s="18">
        <f>'Mat Materials '!H14</f>
        <v>14</v>
      </c>
      <c r="K27" s="19">
        <f t="shared" si="6"/>
        <v>0</v>
      </c>
      <c r="L27" s="19">
        <f t="shared" si="3"/>
        <v>0</v>
      </c>
      <c r="M27" s="20">
        <f t="shared" si="4"/>
        <v>0</v>
      </c>
      <c r="N27" s="20">
        <f t="shared" si="5"/>
        <v>0</v>
      </c>
      <c r="O27" s="20">
        <f>C27*('Mat Materials '!L14/'Mat Materials '!H14)</f>
        <v>0</v>
      </c>
      <c r="P27" s="174">
        <f t="shared" si="1"/>
        <v>1.0714285714285714E-2</v>
      </c>
      <c r="R27" s="3"/>
      <c r="S27" s="3"/>
    </row>
    <row r="28" spans="2:19">
      <c r="B28" s="15" t="s">
        <v>40</v>
      </c>
      <c r="C28" s="16">
        <f>0.06</f>
        <v>0.06</v>
      </c>
      <c r="D28" s="22">
        <f>'Wst Waste'!I14</f>
        <v>6</v>
      </c>
      <c r="E28" s="18">
        <f>'Wst Waste'!H14</f>
        <v>9</v>
      </c>
      <c r="F28" s="19">
        <f t="shared" si="2"/>
        <v>0.66666666666666663</v>
      </c>
      <c r="G28" s="20">
        <f t="shared" si="0"/>
        <v>0.04</v>
      </c>
      <c r="H28" s="21">
        <f>'Wst Waste'!J14</f>
        <v>0</v>
      </c>
      <c r="I28" s="21">
        <f>'Wst Waste'!K14</f>
        <v>0</v>
      </c>
      <c r="J28" s="18">
        <f>'Wst Waste'!H14</f>
        <v>9</v>
      </c>
      <c r="K28" s="19">
        <f t="shared" si="6"/>
        <v>0</v>
      </c>
      <c r="L28" s="19">
        <f t="shared" si="3"/>
        <v>0</v>
      </c>
      <c r="M28" s="20">
        <f t="shared" si="4"/>
        <v>0</v>
      </c>
      <c r="N28" s="20">
        <f t="shared" si="5"/>
        <v>0</v>
      </c>
      <c r="O28" s="20">
        <f>C28*('Wst Waste'!L14/'Wst Waste'!H14)</f>
        <v>0</v>
      </c>
      <c r="P28" s="174">
        <f t="shared" si="1"/>
        <v>6.6666666666666662E-3</v>
      </c>
      <c r="R28" s="3"/>
      <c r="S28" s="3"/>
    </row>
    <row r="29" spans="2:19" ht="26.45">
      <c r="B29" s="15" t="s">
        <v>41</v>
      </c>
      <c r="C29" s="16">
        <f>0.13</f>
        <v>0.13</v>
      </c>
      <c r="D29" s="22">
        <f>'LE Land use &amp; Ecology'!I13</f>
        <v>9</v>
      </c>
      <c r="E29" s="18">
        <f>'LE Land use &amp; Ecology'!H13</f>
        <v>13</v>
      </c>
      <c r="F29" s="19">
        <f>D29/E29</f>
        <v>0.69230769230769229</v>
      </c>
      <c r="G29" s="20">
        <f t="shared" si="0"/>
        <v>0.09</v>
      </c>
      <c r="H29" s="21">
        <f>'LE Land use &amp; Ecology'!J13</f>
        <v>0</v>
      </c>
      <c r="I29" s="21">
        <f>'LE Land use &amp; Ecology'!K13</f>
        <v>0</v>
      </c>
      <c r="J29" s="18">
        <f>'LE Land use &amp; Ecology'!H13</f>
        <v>13</v>
      </c>
      <c r="K29" s="19">
        <f t="shared" si="6"/>
        <v>0</v>
      </c>
      <c r="L29" s="19">
        <f t="shared" si="3"/>
        <v>0</v>
      </c>
      <c r="M29" s="20">
        <f t="shared" si="4"/>
        <v>0</v>
      </c>
      <c r="N29" s="20">
        <f t="shared" si="5"/>
        <v>0</v>
      </c>
      <c r="O29" s="20">
        <f>C29*('LE Land use &amp; Ecology'!L13/'LE Land use &amp; Ecology'!H13)</f>
        <v>0</v>
      </c>
      <c r="P29" s="174">
        <f t="shared" si="1"/>
        <v>0.01</v>
      </c>
      <c r="R29" s="3"/>
      <c r="S29" s="3"/>
    </row>
    <row r="30" spans="2:19">
      <c r="B30" s="15" t="s">
        <v>42</v>
      </c>
      <c r="C30" s="16">
        <f>0.08</f>
        <v>0.08</v>
      </c>
      <c r="D30" s="22">
        <f>'Pol Pollution'!I14</f>
        <v>10</v>
      </c>
      <c r="E30" s="18">
        <f>'Pol Pollution'!H14</f>
        <v>12</v>
      </c>
      <c r="F30" s="19">
        <f t="shared" si="2"/>
        <v>0.83333333333333337</v>
      </c>
      <c r="G30" s="20">
        <f t="shared" si="0"/>
        <v>6.6600000000000006E-2</v>
      </c>
      <c r="H30" s="21">
        <f>'Pol Pollution'!J14</f>
        <v>0</v>
      </c>
      <c r="I30" s="21">
        <f>'Pol Pollution'!K14</f>
        <v>0</v>
      </c>
      <c r="J30" s="18">
        <f>'Pol Pollution'!H14</f>
        <v>12</v>
      </c>
      <c r="K30" s="19">
        <f t="shared" si="6"/>
        <v>0</v>
      </c>
      <c r="L30" s="19">
        <f t="shared" si="3"/>
        <v>0</v>
      </c>
      <c r="M30" s="20">
        <f t="shared" si="4"/>
        <v>0</v>
      </c>
      <c r="N30" s="20">
        <f t="shared" si="5"/>
        <v>0</v>
      </c>
      <c r="O30" s="20">
        <f>C30*('Pol Pollution'!L14/'Pol Pollution'!H14)</f>
        <v>0</v>
      </c>
      <c r="P30" s="174">
        <f t="shared" si="1"/>
        <v>6.6666666666666671E-3</v>
      </c>
      <c r="R30" s="3"/>
      <c r="S30" s="3"/>
    </row>
    <row r="31" spans="2:19">
      <c r="B31" s="23" t="s">
        <v>43</v>
      </c>
      <c r="C31" s="16">
        <f>0.1</f>
        <v>0.1</v>
      </c>
      <c r="D31" s="22">
        <f>Innovation!H17</f>
        <v>0</v>
      </c>
      <c r="E31" s="18">
        <f>Innovation!G17</f>
        <v>10</v>
      </c>
      <c r="F31" s="19">
        <f t="shared" si="2"/>
        <v>0</v>
      </c>
      <c r="G31" s="20">
        <f t="shared" si="0"/>
        <v>0</v>
      </c>
      <c r="H31" s="21">
        <f>Innovation!I17</f>
        <v>0</v>
      </c>
      <c r="I31" s="21">
        <f>Innovation!J17</f>
        <v>0</v>
      </c>
      <c r="J31" s="18">
        <v>10</v>
      </c>
      <c r="K31" s="19">
        <f>H31/J31</f>
        <v>0</v>
      </c>
      <c r="L31" s="19">
        <f>I31/$J31</f>
        <v>0</v>
      </c>
      <c r="M31" s="20">
        <f t="shared" si="4"/>
        <v>0</v>
      </c>
      <c r="N31" s="20">
        <f t="shared" si="5"/>
        <v>0</v>
      </c>
      <c r="O31" s="20">
        <f>C30*(Innovation!K17/Innovation!G17)</f>
        <v>0</v>
      </c>
      <c r="P31" s="174">
        <f t="shared" si="1"/>
        <v>0.01</v>
      </c>
      <c r="R31" s="3"/>
      <c r="S31" s="3"/>
    </row>
    <row r="32" spans="2:19" ht="12.75" customHeight="1">
      <c r="B32" s="359"/>
      <c r="C32" s="360"/>
      <c r="D32" s="363" t="s">
        <v>44</v>
      </c>
      <c r="E32" s="364"/>
      <c r="F32" s="365"/>
      <c r="G32" s="251">
        <f>SUM(G22:G31)</f>
        <v>0.59940000000000004</v>
      </c>
      <c r="H32" s="363" t="s">
        <v>45</v>
      </c>
      <c r="I32" s="364"/>
      <c r="J32" s="365"/>
      <c r="K32" s="26"/>
      <c r="L32" s="24"/>
      <c r="M32" s="25">
        <f>SUM(M22:M31)</f>
        <v>0</v>
      </c>
      <c r="N32" s="25">
        <f>SUM(N22:N31)</f>
        <v>0</v>
      </c>
      <c r="O32" s="27">
        <f>SUM(O22:O31)</f>
        <v>0</v>
      </c>
      <c r="R32" s="3"/>
      <c r="S32" s="3"/>
    </row>
    <row r="33" spans="2:19" ht="12.75" customHeight="1">
      <c r="B33" s="361"/>
      <c r="C33" s="362"/>
      <c r="D33" s="363" t="s">
        <v>46</v>
      </c>
      <c r="E33" s="364"/>
      <c r="F33" s="365"/>
      <c r="G33" s="28" t="s">
        <v>47</v>
      </c>
      <c r="H33" s="363" t="s">
        <v>46</v>
      </c>
      <c r="I33" s="364"/>
      <c r="J33" s="365"/>
      <c r="K33" s="29"/>
      <c r="L33" s="30"/>
      <c r="M33" s="28" t="s">
        <v>47</v>
      </c>
      <c r="N33" s="28" t="s">
        <v>47</v>
      </c>
      <c r="O33" s="31"/>
      <c r="P33" s="3"/>
      <c r="R33" s="3"/>
      <c r="S33" s="3"/>
    </row>
    <row r="34" spans="2:19" ht="13.5" customHeight="1">
      <c r="B34" s="3"/>
      <c r="C34" s="3"/>
      <c r="D34" s="3"/>
      <c r="E34" s="3"/>
      <c r="F34" s="3"/>
      <c r="G34" s="3"/>
      <c r="H34" s="3"/>
      <c r="I34" s="3"/>
      <c r="J34" s="3"/>
      <c r="K34" s="3"/>
      <c r="L34" s="3"/>
      <c r="M34" s="3"/>
      <c r="N34" s="3"/>
      <c r="O34" s="3"/>
      <c r="P34" s="3"/>
      <c r="R34" s="3"/>
      <c r="S34" s="3"/>
    </row>
    <row r="35" spans="2:19">
      <c r="B35" s="383" t="s">
        <v>48</v>
      </c>
      <c r="C35" s="384"/>
      <c r="D35" s="384"/>
      <c r="E35" s="384"/>
      <c r="F35" s="385"/>
      <c r="G35" s="381" t="str">
        <f>IF(C16="Pass","Pass",IF(C16="Good","Good",IF(C16="Very Good","Very Good",IF(C16="Excellent","Excellent",IF(C16="Outstanding","Outstanding","")))))</f>
        <v>Very Good</v>
      </c>
      <c r="H35" s="382"/>
      <c r="I35" s="175"/>
      <c r="P35" s="3"/>
      <c r="Q35" s="3"/>
      <c r="R35" s="3"/>
      <c r="S35" s="3"/>
    </row>
    <row r="36" spans="2:19">
      <c r="B36" s="386"/>
      <c r="C36" s="387"/>
      <c r="D36" s="387"/>
      <c r="E36" s="387"/>
      <c r="F36" s="388"/>
      <c r="G36" s="35" t="s">
        <v>49</v>
      </c>
      <c r="H36" s="35" t="s">
        <v>50</v>
      </c>
      <c r="I36" s="175"/>
      <c r="P36" s="3"/>
      <c r="Q36" s="3"/>
      <c r="R36" s="3"/>
      <c r="S36" s="3"/>
    </row>
    <row r="37" spans="2:19" ht="12.75" customHeight="1">
      <c r="B37" s="355" t="s">
        <v>51</v>
      </c>
      <c r="C37" s="356"/>
      <c r="D37" s="356"/>
      <c r="E37" s="356"/>
      <c r="F37" s="357"/>
      <c r="G37" s="36" t="s">
        <v>52</v>
      </c>
      <c r="H37" s="36" t="s">
        <v>53</v>
      </c>
      <c r="I37" s="175"/>
      <c r="Q37" s="3"/>
      <c r="R37" s="3"/>
      <c r="S37" s="3"/>
    </row>
    <row r="38" spans="2:19" ht="12.75" customHeight="1">
      <c r="B38" s="355" t="s">
        <v>54</v>
      </c>
      <c r="C38" s="356"/>
      <c r="D38" s="356"/>
      <c r="E38" s="356"/>
      <c r="F38" s="357"/>
      <c r="G38" s="36" t="s">
        <v>52</v>
      </c>
      <c r="H38" s="36" t="s">
        <v>53</v>
      </c>
      <c r="I38" s="175"/>
      <c r="Q38" s="3"/>
      <c r="R38" s="3"/>
      <c r="S38" s="3"/>
    </row>
    <row r="39" spans="2:19" ht="12.75" customHeight="1">
      <c r="B39" s="355" t="s">
        <v>55</v>
      </c>
      <c r="C39" s="356"/>
      <c r="D39" s="356"/>
      <c r="E39" s="356"/>
      <c r="F39" s="357"/>
      <c r="G39" s="36" t="s">
        <v>52</v>
      </c>
      <c r="H39" s="36" t="s">
        <v>53</v>
      </c>
      <c r="I39" s="175"/>
      <c r="Q39" s="3"/>
      <c r="R39" s="3"/>
      <c r="S39" s="3"/>
    </row>
    <row r="40" spans="2:19" ht="12.75" customHeight="1">
      <c r="B40" s="355" t="s">
        <v>56</v>
      </c>
      <c r="C40" s="356"/>
      <c r="D40" s="356"/>
      <c r="E40" s="356"/>
      <c r="F40" s="357"/>
      <c r="G40" s="36" t="s">
        <v>52</v>
      </c>
      <c r="H40" s="36" t="s">
        <v>53</v>
      </c>
      <c r="I40" s="175"/>
      <c r="Q40" s="3"/>
      <c r="R40" s="3"/>
      <c r="S40" s="3"/>
    </row>
    <row r="41" spans="2:19" ht="12.75" customHeight="1">
      <c r="B41" s="355" t="s">
        <v>57</v>
      </c>
      <c r="C41" s="356"/>
      <c r="D41" s="356"/>
      <c r="E41" s="356"/>
      <c r="F41" s="357"/>
      <c r="G41" s="36" t="s">
        <v>53</v>
      </c>
      <c r="H41" s="36" t="s">
        <v>53</v>
      </c>
      <c r="I41" s="175"/>
      <c r="Q41" s="3"/>
      <c r="R41" s="3"/>
      <c r="S41" s="3"/>
    </row>
    <row r="42" spans="2:19" ht="12.75" customHeight="1">
      <c r="B42" s="355" t="s">
        <v>58</v>
      </c>
      <c r="C42" s="356"/>
      <c r="D42" s="356"/>
      <c r="E42" s="356"/>
      <c r="F42" s="357"/>
      <c r="G42" s="36" t="s">
        <v>53</v>
      </c>
      <c r="H42" s="36" t="s">
        <v>53</v>
      </c>
      <c r="I42" s="175"/>
    </row>
    <row r="43" spans="2:19" ht="12.75" customHeight="1">
      <c r="B43" s="355" t="s">
        <v>59</v>
      </c>
      <c r="C43" s="356"/>
      <c r="D43" s="356"/>
      <c r="E43" s="356"/>
      <c r="F43" s="357"/>
      <c r="G43" s="36" t="s">
        <v>53</v>
      </c>
      <c r="H43" s="36" t="s">
        <v>53</v>
      </c>
      <c r="I43" s="175"/>
    </row>
    <row r="44" spans="2:19" ht="12.75" customHeight="1">
      <c r="B44" s="355" t="s">
        <v>60</v>
      </c>
      <c r="C44" s="356"/>
      <c r="D44" s="356"/>
      <c r="E44" s="356"/>
      <c r="F44" s="357"/>
      <c r="G44" s="36" t="s">
        <v>53</v>
      </c>
      <c r="H44" s="36" t="s">
        <v>53</v>
      </c>
      <c r="I44" s="175"/>
    </row>
    <row r="45" spans="2:19" ht="12.75" customHeight="1">
      <c r="B45" s="355" t="s">
        <v>61</v>
      </c>
      <c r="C45" s="356"/>
      <c r="D45" s="356"/>
      <c r="E45" s="356"/>
      <c r="F45" s="357"/>
      <c r="G45" s="36" t="s">
        <v>53</v>
      </c>
      <c r="H45" s="36" t="s">
        <v>53</v>
      </c>
      <c r="I45" s="175"/>
    </row>
    <row r="46" spans="2:19" ht="12.75" customHeight="1">
      <c r="B46" s="355" t="s">
        <v>62</v>
      </c>
      <c r="C46" s="356"/>
      <c r="D46" s="356"/>
      <c r="E46" s="356"/>
      <c r="F46" s="357"/>
      <c r="G46" s="36" t="s">
        <v>52</v>
      </c>
      <c r="H46" s="36" t="s">
        <v>53</v>
      </c>
      <c r="I46" s="175"/>
    </row>
    <row r="47" spans="2:19" ht="12.75" customHeight="1">
      <c r="B47" s="355" t="s">
        <v>63</v>
      </c>
      <c r="C47" s="356"/>
      <c r="D47" s="356"/>
      <c r="E47" s="356"/>
      <c r="F47" s="357"/>
      <c r="G47" s="36" t="s">
        <v>53</v>
      </c>
      <c r="H47" s="36" t="s">
        <v>53</v>
      </c>
      <c r="I47" s="175"/>
    </row>
    <row r="48" spans="2:19" ht="13.5" customHeight="1"/>
  </sheetData>
  <mergeCells count="28">
    <mergeCell ref="G35:H35"/>
    <mergeCell ref="B35:F36"/>
    <mergeCell ref="H32:J32"/>
    <mergeCell ref="H33:J33"/>
    <mergeCell ref="C18:F18"/>
    <mergeCell ref="B43:F43"/>
    <mergeCell ref="C14:F14"/>
    <mergeCell ref="C7:F7"/>
    <mergeCell ref="C8:F8"/>
    <mergeCell ref="C9:F9"/>
    <mergeCell ref="C10:F10"/>
    <mergeCell ref="C12:F12"/>
    <mergeCell ref="B2:M2"/>
    <mergeCell ref="B47:F47"/>
    <mergeCell ref="B3:M4"/>
    <mergeCell ref="B32:C33"/>
    <mergeCell ref="D32:F32"/>
    <mergeCell ref="D33:F33"/>
    <mergeCell ref="B42:F42"/>
    <mergeCell ref="B39:F39"/>
    <mergeCell ref="B40:F40"/>
    <mergeCell ref="B41:F41"/>
    <mergeCell ref="C16:F16"/>
    <mergeCell ref="B44:F44"/>
    <mergeCell ref="B45:F45"/>
    <mergeCell ref="B46:F46"/>
    <mergeCell ref="B37:F37"/>
    <mergeCell ref="B38:F38"/>
  </mergeCells>
  <phoneticPr fontId="3" type="noConversion"/>
  <conditionalFormatting sqref="G45:I45">
    <cfRule type="expression" dxfId="13" priority="7" stopIfTrue="1">
      <formula>$G$35="Excellent"</formula>
    </cfRule>
  </conditionalFormatting>
  <conditionalFormatting sqref="G45:I46 I35:I36 G37:I40">
    <cfRule type="expression" dxfId="12" priority="8" stopIfTrue="1">
      <formula>$G$35="Very Good"</formula>
    </cfRule>
  </conditionalFormatting>
  <conditionalFormatting sqref="I35:I36 G37:I41 G45:I47">
    <cfRule type="expression" dxfId="11" priority="9" stopIfTrue="1">
      <formula>$G$35="Good"</formula>
    </cfRule>
  </conditionalFormatting>
  <conditionalFormatting sqref="I35:I36 G37:I43 G45:I47">
    <cfRule type="expression" dxfId="10" priority="10" stopIfTrue="1">
      <formula>$G$35="Pass"</formula>
    </cfRule>
  </conditionalFormatting>
  <dataValidations count="3">
    <dataValidation type="list" allowBlank="1" showInputMessage="1" showErrorMessage="1" sqref="G37:I47 I35:I36" xr:uid="{00000000-0002-0000-0200-000000000000}">
      <formula1>"Yes,No"</formula1>
    </dataValidation>
    <dataValidation type="list" allowBlank="1" showInputMessage="1" showErrorMessage="1" sqref="C16:F17" xr:uid="{00000000-0002-0000-0200-000001000000}">
      <formula1>"Pass,Good,Very Good,Excellent,Outstanding"</formula1>
    </dataValidation>
    <dataValidation type="list" allowBlank="1" showInputMessage="1" showErrorMessage="1" sqref="C18:F19" xr:uid="{00000000-0002-0000-0200-000002000000}">
      <formula1>"Shell Only,Shell &amp; Core,Fully Fitted"</formula1>
    </dataValidation>
  </dataValidations>
  <pageMargins left="0.43307086614173229" right="0.23622047244094491" top="0.35433070866141736" bottom="0.35433070866141736"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464" r:id="rId4" name="Group Box 1568">
              <controlPr defaultSize="0" autoFill="0" autoPict="0">
                <anchor moveWithCells="1">
                  <from>
                    <xdr:col>1</xdr:col>
                    <xdr:colOff>0</xdr:colOff>
                    <xdr:row>5</xdr:row>
                    <xdr:rowOff>0</xdr:rowOff>
                  </from>
                  <to>
                    <xdr:col>7</xdr:col>
                    <xdr:colOff>312420</xdr:colOff>
                    <xdr:row>19</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FD103"/>
  <sheetViews>
    <sheetView showGridLines="0" tabSelected="1" zoomScale="55" zoomScaleNormal="55" zoomScaleSheetLayoutView="70" workbookViewId="0">
      <pane xSplit="2" ySplit="5" topLeftCell="C6" activePane="bottomRight" state="frozen"/>
      <selection pane="bottomRight" activeCell="B6" sqref="B6"/>
      <selection pane="bottomLeft" activeCell="A6" sqref="A6"/>
      <selection pane="topRight" activeCell="D1" sqref="D1"/>
    </sheetView>
  </sheetViews>
  <sheetFormatPr defaultColWidth="0" defaultRowHeight="13.15"/>
  <cols>
    <col min="1" max="1" width="9.7109375" style="91" customWidth="1"/>
    <col min="2" max="2" width="33.7109375" style="91" customWidth="1"/>
    <col min="3" max="3" width="77.5703125" style="91" customWidth="1"/>
    <col min="4" max="6" width="33.7109375" style="91" customWidth="1"/>
    <col min="7" max="11" width="10.7109375" style="91" customWidth="1"/>
    <col min="12" max="12" width="42.7109375" style="91" customWidth="1"/>
    <col min="13" max="13" width="11.7109375" style="129" customWidth="1"/>
    <col min="14" max="14" width="42.7109375" style="91" customWidth="1"/>
    <col min="15" max="15" width="46.5703125" style="91" customWidth="1"/>
    <col min="16" max="16" width="25.28515625" style="91" hidden="1" customWidth="1"/>
    <col min="17" max="16383" width="0" style="91" hidden="1"/>
    <col min="16384" max="16384" width="21" style="91" customWidth="1"/>
  </cols>
  <sheetData>
    <row r="1" spans="1:15 16384:16384" ht="6" customHeight="1" thickBot="1">
      <c r="O1" s="4"/>
    </row>
    <row r="2" spans="1:15 16384:16384" ht="18" customHeight="1">
      <c r="A2" s="60" t="s">
        <v>34</v>
      </c>
      <c r="B2" s="61"/>
      <c r="C2" s="61"/>
      <c r="D2" s="61"/>
      <c r="E2" s="61"/>
      <c r="F2" s="61"/>
      <c r="G2" s="61"/>
      <c r="H2" s="61"/>
      <c r="I2" s="61"/>
      <c r="J2" s="61"/>
      <c r="K2" s="61"/>
      <c r="L2" s="61"/>
      <c r="M2" s="61"/>
      <c r="N2" s="62"/>
      <c r="O2" s="62"/>
    </row>
    <row r="3" spans="1:15 16384:16384" ht="18" customHeight="1" thickBot="1">
      <c r="A3" s="63"/>
      <c r="B3" s="64"/>
      <c r="C3" s="64"/>
      <c r="D3" s="64"/>
      <c r="E3" s="64"/>
      <c r="F3" s="64"/>
      <c r="G3" s="64"/>
      <c r="H3" s="64"/>
      <c r="I3" s="64"/>
      <c r="J3" s="64"/>
      <c r="K3" s="64"/>
      <c r="L3" s="64"/>
      <c r="M3" s="64"/>
      <c r="N3" s="65"/>
      <c r="O3" s="65"/>
    </row>
    <row r="4" spans="1:15 16384:16384" ht="37.9">
      <c r="A4" s="37" t="s">
        <v>64</v>
      </c>
      <c r="B4" s="38" t="s">
        <v>65</v>
      </c>
      <c r="C4" s="38" t="s">
        <v>66</v>
      </c>
      <c r="D4" s="103" t="s">
        <v>67</v>
      </c>
      <c r="E4" s="103" t="s">
        <v>68</v>
      </c>
      <c r="F4" s="103" t="s">
        <v>69</v>
      </c>
      <c r="G4" s="38" t="s">
        <v>24</v>
      </c>
      <c r="H4" s="38" t="s">
        <v>70</v>
      </c>
      <c r="I4" s="38" t="s">
        <v>27</v>
      </c>
      <c r="J4" s="38" t="s">
        <v>71</v>
      </c>
      <c r="K4" s="38" t="s">
        <v>72</v>
      </c>
      <c r="L4" s="38" t="s">
        <v>73</v>
      </c>
      <c r="M4" s="38" t="s">
        <v>74</v>
      </c>
      <c r="N4" s="39" t="s">
        <v>75</v>
      </c>
      <c r="O4" s="40" t="s">
        <v>76</v>
      </c>
    </row>
    <row r="5" spans="1:15 16384:16384">
      <c r="A5" s="41"/>
      <c r="B5" s="42"/>
      <c r="C5" s="42"/>
      <c r="D5" s="42"/>
      <c r="E5" s="42"/>
      <c r="F5" s="42"/>
      <c r="G5" s="42"/>
      <c r="H5" s="42"/>
      <c r="I5" s="42"/>
      <c r="J5" s="42"/>
      <c r="K5" s="42"/>
      <c r="L5" s="42"/>
      <c r="M5" s="42"/>
      <c r="N5" s="43"/>
      <c r="O5" s="44"/>
    </row>
    <row r="6" spans="1:15 16384:16384" s="170" customFormat="1" ht="88.15" customHeight="1">
      <c r="A6" s="218" t="s">
        <v>77</v>
      </c>
      <c r="B6" s="143" t="s">
        <v>78</v>
      </c>
      <c r="C6" s="78" t="s">
        <v>79</v>
      </c>
      <c r="D6" s="78"/>
      <c r="E6" s="78"/>
      <c r="F6" s="304">
        <v>2</v>
      </c>
      <c r="G6" s="219">
        <v>1</v>
      </c>
      <c r="H6" s="219">
        <v>1</v>
      </c>
      <c r="I6" s="219">
        <v>0</v>
      </c>
      <c r="J6" s="219">
        <v>0</v>
      </c>
      <c r="K6" s="219"/>
      <c r="L6" s="154"/>
      <c r="M6" s="220"/>
      <c r="N6" s="221"/>
      <c r="O6" s="221"/>
      <c r="XFD6" s="91"/>
    </row>
    <row r="7" spans="1:15 16384:16384" s="170" customFormat="1" ht="102.6" customHeight="1">
      <c r="A7" s="222"/>
      <c r="B7" s="223"/>
      <c r="C7" s="78" t="s">
        <v>80</v>
      </c>
      <c r="D7" s="78"/>
      <c r="E7" s="78"/>
      <c r="F7" s="304">
        <v>2</v>
      </c>
      <c r="G7" s="219">
        <v>1</v>
      </c>
      <c r="H7" s="219">
        <v>1</v>
      </c>
      <c r="I7" s="219">
        <v>0</v>
      </c>
      <c r="J7" s="219">
        <v>0</v>
      </c>
      <c r="K7" s="219"/>
      <c r="L7" s="154"/>
      <c r="M7" s="220"/>
      <c r="N7" s="221"/>
      <c r="O7" s="221"/>
      <c r="XFD7" s="91"/>
    </row>
    <row r="8" spans="1:15 16384:16384" ht="34.5" customHeight="1">
      <c r="A8" s="222"/>
      <c r="B8" s="393"/>
      <c r="C8" s="78" t="s">
        <v>81</v>
      </c>
      <c r="D8" s="78"/>
      <c r="E8" s="78"/>
      <c r="F8" s="304">
        <v>2</v>
      </c>
      <c r="G8" s="219">
        <v>1</v>
      </c>
      <c r="H8" s="219">
        <v>0</v>
      </c>
      <c r="I8" s="219">
        <v>0</v>
      </c>
      <c r="J8" s="219"/>
      <c r="K8" s="219"/>
      <c r="L8" s="154"/>
      <c r="M8" s="220"/>
      <c r="N8" s="221"/>
      <c r="O8" s="126"/>
    </row>
    <row r="9" spans="1:15 16384:16384" ht="37.5" customHeight="1">
      <c r="A9" s="114"/>
      <c r="B9" s="396"/>
      <c r="C9" s="78" t="s">
        <v>82</v>
      </c>
      <c r="D9" s="78"/>
      <c r="E9" s="78"/>
      <c r="F9" s="304">
        <v>4</v>
      </c>
      <c r="G9" s="219">
        <v>1</v>
      </c>
      <c r="H9" s="219">
        <v>0</v>
      </c>
      <c r="I9" s="219">
        <v>0</v>
      </c>
      <c r="J9" s="219"/>
      <c r="K9" s="219"/>
      <c r="L9" s="154"/>
      <c r="M9" s="220"/>
      <c r="N9" s="221"/>
      <c r="O9" s="126"/>
    </row>
    <row r="10" spans="1:15 16384:16384" s="156" customFormat="1" ht="85.5" customHeight="1">
      <c r="A10" s="389" t="s">
        <v>83</v>
      </c>
      <c r="B10" s="392" t="s">
        <v>84</v>
      </c>
      <c r="C10" s="73" t="s">
        <v>85</v>
      </c>
      <c r="D10" s="47"/>
      <c r="E10" s="47"/>
      <c r="F10" s="314">
        <v>2</v>
      </c>
      <c r="G10" s="48">
        <v>2</v>
      </c>
      <c r="H10" s="48">
        <v>0</v>
      </c>
      <c r="I10" s="48">
        <v>0</v>
      </c>
      <c r="J10" s="48">
        <v>0</v>
      </c>
      <c r="K10" s="48"/>
      <c r="L10" s="126"/>
      <c r="M10" s="224"/>
      <c r="N10" s="225"/>
      <c r="O10" s="126"/>
      <c r="XFD10" s="91"/>
    </row>
    <row r="11" spans="1:15 16384:16384" s="156" customFormat="1" ht="66">
      <c r="A11" s="390"/>
      <c r="B11" s="393"/>
      <c r="C11" s="51" t="s">
        <v>86</v>
      </c>
      <c r="D11" s="47"/>
      <c r="E11" s="49"/>
      <c r="F11" s="317">
        <v>2</v>
      </c>
      <c r="G11" s="50">
        <v>1</v>
      </c>
      <c r="H11" s="50">
        <v>0</v>
      </c>
      <c r="I11" s="50">
        <v>0</v>
      </c>
      <c r="J11" s="50">
        <v>0</v>
      </c>
      <c r="K11" s="50"/>
      <c r="L11" s="46"/>
      <c r="M11" s="226"/>
      <c r="N11" s="227"/>
      <c r="O11" s="126"/>
      <c r="XFD11" s="91"/>
    </row>
    <row r="12" spans="1:15 16384:16384" ht="26.45">
      <c r="A12" s="395"/>
      <c r="B12" s="396"/>
      <c r="C12" s="51" t="s">
        <v>87</v>
      </c>
      <c r="D12" s="51" t="s">
        <v>88</v>
      </c>
      <c r="E12" s="51" t="s">
        <v>89</v>
      </c>
      <c r="F12" s="303">
        <v>2</v>
      </c>
      <c r="G12" s="52">
        <v>1</v>
      </c>
      <c r="H12" s="52">
        <v>1</v>
      </c>
      <c r="I12" s="52">
        <v>0</v>
      </c>
      <c r="J12" s="52"/>
      <c r="K12" s="52"/>
      <c r="L12" s="46"/>
      <c r="M12" s="226"/>
      <c r="N12" s="227"/>
      <c r="O12" s="73"/>
    </row>
    <row r="13" spans="1:15 16384:16384" ht="26.45">
      <c r="A13" s="389" t="s">
        <v>90</v>
      </c>
      <c r="B13" s="392" t="s">
        <v>91</v>
      </c>
      <c r="C13" s="53" t="s">
        <v>92</v>
      </c>
      <c r="D13" s="51" t="s">
        <v>88</v>
      </c>
      <c r="E13" s="51" t="s">
        <v>93</v>
      </c>
      <c r="F13" s="318">
        <v>4</v>
      </c>
      <c r="G13" s="397" t="s">
        <v>94</v>
      </c>
      <c r="H13" s="398"/>
      <c r="I13" s="52" t="s">
        <v>95</v>
      </c>
      <c r="J13" s="52"/>
      <c r="K13" s="52"/>
      <c r="L13" s="46"/>
      <c r="M13" s="226"/>
      <c r="N13" s="227"/>
      <c r="O13" s="73"/>
    </row>
    <row r="14" spans="1:15 16384:16384" ht="118.9">
      <c r="A14" s="390"/>
      <c r="B14" s="393"/>
      <c r="C14" s="51" t="s">
        <v>96</v>
      </c>
      <c r="D14" s="51" t="s">
        <v>88</v>
      </c>
      <c r="E14" s="51" t="s">
        <v>97</v>
      </c>
      <c r="F14" s="303">
        <v>5</v>
      </c>
      <c r="G14" s="52">
        <v>2</v>
      </c>
      <c r="H14" s="52">
        <v>1</v>
      </c>
      <c r="I14" s="52">
        <v>0</v>
      </c>
      <c r="J14" s="52"/>
      <c r="K14" s="52"/>
      <c r="L14" s="46"/>
      <c r="M14" s="226"/>
      <c r="N14" s="227"/>
      <c r="O14" s="73"/>
    </row>
    <row r="15" spans="1:15 16384:16384" s="156" customFormat="1" ht="52.9">
      <c r="A15" s="390"/>
      <c r="B15" s="393"/>
      <c r="C15" s="49" t="s">
        <v>98</v>
      </c>
      <c r="D15" s="49"/>
      <c r="E15" s="49"/>
      <c r="F15" s="317">
        <v>5</v>
      </c>
      <c r="G15" s="50">
        <v>2</v>
      </c>
      <c r="H15" s="50">
        <v>2</v>
      </c>
      <c r="I15" s="50">
        <v>0</v>
      </c>
      <c r="J15" s="50"/>
      <c r="K15" s="50"/>
      <c r="L15" s="46"/>
      <c r="M15" s="226"/>
      <c r="N15" s="227"/>
      <c r="O15" s="73"/>
      <c r="XFD15" s="91"/>
    </row>
    <row r="16" spans="1:15 16384:16384" ht="250.9">
      <c r="A16" s="395"/>
      <c r="B16" s="396"/>
      <c r="C16" s="51" t="s">
        <v>99</v>
      </c>
      <c r="D16" s="51" t="s">
        <v>88</v>
      </c>
      <c r="E16" s="51" t="s">
        <v>100</v>
      </c>
      <c r="F16" s="303">
        <v>5</v>
      </c>
      <c r="G16" s="52">
        <v>2</v>
      </c>
      <c r="H16" s="52">
        <v>2</v>
      </c>
      <c r="I16" s="52">
        <v>0</v>
      </c>
      <c r="J16" s="52"/>
      <c r="K16" s="52"/>
      <c r="L16" s="46"/>
      <c r="M16" s="228"/>
      <c r="N16" s="227"/>
      <c r="O16" s="73"/>
    </row>
    <row r="17" spans="1:16 16384:16384" s="163" customFormat="1" ht="72.599999999999994" customHeight="1">
      <c r="A17" s="389" t="s">
        <v>101</v>
      </c>
      <c r="B17" s="392" t="s">
        <v>102</v>
      </c>
      <c r="C17" s="164" t="s">
        <v>103</v>
      </c>
      <c r="D17" s="164"/>
      <c r="E17" s="164"/>
      <c r="F17" s="319">
        <v>4</v>
      </c>
      <c r="G17" s="75">
        <v>1</v>
      </c>
      <c r="H17" s="75">
        <v>1</v>
      </c>
      <c r="I17" s="75">
        <v>0</v>
      </c>
      <c r="J17" s="75">
        <v>0</v>
      </c>
      <c r="K17" s="75"/>
      <c r="L17" s="126"/>
      <c r="M17" s="224"/>
      <c r="N17" s="225"/>
      <c r="O17" s="73"/>
      <c r="XFD17" s="91"/>
    </row>
    <row r="18" spans="1:16 16384:16384" s="163" customFormat="1" ht="158.44999999999999">
      <c r="A18" s="390"/>
      <c r="B18" s="393"/>
      <c r="C18" s="164" t="s">
        <v>104</v>
      </c>
      <c r="D18" s="164"/>
      <c r="E18" s="164"/>
      <c r="F18" s="320">
        <v>4</v>
      </c>
      <c r="G18" s="52">
        <v>1</v>
      </c>
      <c r="H18" s="52">
        <v>1</v>
      </c>
      <c r="I18" s="52">
        <v>0</v>
      </c>
      <c r="J18" s="52">
        <v>0</v>
      </c>
      <c r="K18" s="52"/>
      <c r="L18" s="46"/>
      <c r="M18" s="226"/>
      <c r="N18" s="227"/>
      <c r="O18" s="73"/>
      <c r="XFD18" s="91"/>
    </row>
    <row r="19" spans="1:16 16384:16384" ht="83.45" customHeight="1">
      <c r="A19" s="390"/>
      <c r="B19" s="393"/>
      <c r="C19" s="56" t="s">
        <v>105</v>
      </c>
      <c r="D19" s="51" t="s">
        <v>88</v>
      </c>
      <c r="E19" s="51" t="s">
        <v>106</v>
      </c>
      <c r="F19" s="303">
        <v>5</v>
      </c>
      <c r="G19" s="52">
        <v>1</v>
      </c>
      <c r="H19" s="52">
        <v>0</v>
      </c>
      <c r="I19" s="52">
        <v>0</v>
      </c>
      <c r="J19" s="52">
        <v>0</v>
      </c>
      <c r="K19" s="52"/>
      <c r="L19" s="229"/>
      <c r="M19" s="230"/>
      <c r="N19" s="231"/>
      <c r="O19" s="232"/>
    </row>
    <row r="20" spans="1:16 16384:16384" ht="160.15" customHeight="1">
      <c r="A20" s="395"/>
      <c r="B20" s="396"/>
      <c r="C20" s="56" t="s">
        <v>107</v>
      </c>
      <c r="D20" s="56" t="s">
        <v>88</v>
      </c>
      <c r="E20" s="56" t="s">
        <v>108</v>
      </c>
      <c r="F20" s="320">
        <v>5</v>
      </c>
      <c r="G20" s="52">
        <v>1</v>
      </c>
      <c r="H20" s="52">
        <v>1</v>
      </c>
      <c r="I20" s="52">
        <v>0</v>
      </c>
      <c r="J20" s="52">
        <v>0</v>
      </c>
      <c r="K20" s="52"/>
      <c r="L20" s="46"/>
      <c r="M20" s="226"/>
      <c r="N20" s="227"/>
      <c r="O20" s="73"/>
    </row>
    <row r="21" spans="1:16 16384:16384" ht="50.45" customHeight="1">
      <c r="A21" s="389" t="s">
        <v>109</v>
      </c>
      <c r="B21" s="392" t="s">
        <v>110</v>
      </c>
      <c r="C21" s="51" t="s">
        <v>111</v>
      </c>
      <c r="D21" s="51"/>
      <c r="E21" s="51" t="s">
        <v>112</v>
      </c>
      <c r="F21" s="303">
        <v>4</v>
      </c>
      <c r="G21" s="52">
        <v>1</v>
      </c>
      <c r="H21" s="52">
        <v>1</v>
      </c>
      <c r="I21" s="52">
        <v>0</v>
      </c>
      <c r="J21" s="52">
        <v>0</v>
      </c>
      <c r="K21" s="52"/>
      <c r="L21" s="46"/>
      <c r="M21" s="226"/>
      <c r="N21" s="227"/>
      <c r="O21" s="73"/>
    </row>
    <row r="22" spans="1:16 16384:16384" ht="54.6" customHeight="1">
      <c r="A22" s="390"/>
      <c r="B22" s="393"/>
      <c r="C22" s="51" t="s">
        <v>113</v>
      </c>
      <c r="D22" s="51"/>
      <c r="E22" s="51" t="s">
        <v>112</v>
      </c>
      <c r="F22" s="303">
        <v>4</v>
      </c>
      <c r="G22" s="52">
        <v>1</v>
      </c>
      <c r="H22" s="52">
        <v>1</v>
      </c>
      <c r="I22" s="52">
        <v>0</v>
      </c>
      <c r="J22" s="52">
        <v>0</v>
      </c>
      <c r="K22" s="52"/>
      <c r="L22" s="46"/>
      <c r="M22" s="226"/>
      <c r="N22" s="227"/>
      <c r="O22" s="73"/>
      <c r="P22" s="163"/>
    </row>
    <row r="23" spans="1:16 16384:16384" ht="106.15" thickBot="1">
      <c r="A23" s="391"/>
      <c r="B23" s="394"/>
      <c r="C23" s="90" t="s">
        <v>114</v>
      </c>
      <c r="D23" s="90"/>
      <c r="E23" s="90" t="s">
        <v>112</v>
      </c>
      <c r="F23" s="321">
        <v>4</v>
      </c>
      <c r="G23" s="252">
        <v>1</v>
      </c>
      <c r="H23" s="252">
        <v>1</v>
      </c>
      <c r="I23" s="252">
        <v>0</v>
      </c>
      <c r="J23" s="252">
        <v>0</v>
      </c>
      <c r="K23" s="252"/>
      <c r="L23" s="239"/>
      <c r="M23" s="240"/>
      <c r="N23" s="241"/>
      <c r="O23" s="73"/>
      <c r="P23" s="163"/>
    </row>
    <row r="24" spans="1:16 16384:16384" ht="13.9" thickBot="1">
      <c r="C24" s="92"/>
      <c r="D24" s="92"/>
      <c r="E24" s="181" t="s">
        <v>115</v>
      </c>
      <c r="F24" s="295"/>
      <c r="G24" s="121">
        <f>SUM(G6:G23)</f>
        <v>21</v>
      </c>
      <c r="H24" s="122">
        <f>SUM(H6:H23)</f>
        <v>14</v>
      </c>
      <c r="I24" s="123">
        <f>IF(SUM(I6:I23)&gt;G24,"Check Data",SUM(I6:I23))</f>
        <v>0</v>
      </c>
      <c r="J24" s="123">
        <f>IF(SUM(J6:J23)&gt;G24,"Check Data",SUM(J6:J23))</f>
        <v>0</v>
      </c>
      <c r="K24" s="123">
        <f>SUM(K6:K23)</f>
        <v>0</v>
      </c>
    </row>
    <row r="25" spans="1:16 16384:16384" ht="6.75" customHeight="1">
      <c r="C25" s="92"/>
      <c r="D25" s="92"/>
      <c r="E25" s="92"/>
      <c r="F25" s="92"/>
      <c r="L25" s="129"/>
    </row>
    <row r="26" spans="1:16 16384:16384">
      <c r="L26" s="129"/>
    </row>
    <row r="27" spans="1:16 16384:16384">
      <c r="C27" s="130"/>
      <c r="D27" s="130"/>
      <c r="E27" s="130"/>
      <c r="F27" s="130"/>
      <c r="L27" s="129"/>
      <c r="M27" s="182"/>
    </row>
    <row r="30" spans="1:16 16384:16384">
      <c r="E30" s="130"/>
      <c r="F30" s="130"/>
    </row>
    <row r="60" spans="15:15">
      <c r="O60" s="130"/>
    </row>
    <row r="61" spans="15:15">
      <c r="O61" s="130"/>
    </row>
    <row r="62" spans="15:15">
      <c r="O62" s="130"/>
    </row>
    <row r="102" spans="15:15">
      <c r="O102" s="4"/>
    </row>
    <row r="103" spans="15:15">
      <c r="O103" s="4"/>
    </row>
  </sheetData>
  <mergeCells count="10">
    <mergeCell ref="G13:H13"/>
    <mergeCell ref="B17:B20"/>
    <mergeCell ref="A17:A20"/>
    <mergeCell ref="A21:A23"/>
    <mergeCell ref="B21:B23"/>
    <mergeCell ref="A13:A16"/>
    <mergeCell ref="B13:B16"/>
    <mergeCell ref="B8:B9"/>
    <mergeCell ref="A10:A12"/>
    <mergeCell ref="B10:B12"/>
  </mergeCells>
  <phoneticPr fontId="0" type="noConversion"/>
  <conditionalFormatting sqref="I24:K24">
    <cfRule type="cellIs" dxfId="9" priority="1" stopIfTrue="1" operator="equal">
      <formula>"Check Data"</formula>
    </cfRule>
  </conditionalFormatting>
  <printOptions horizontalCentered="1"/>
  <pageMargins left="0.25" right="0.25" top="0.75" bottom="0.75" header="0.3" footer="0.3"/>
  <pageSetup paperSize="8" scale="47" orientation="landscape" copies="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F72"/>
  <sheetViews>
    <sheetView showGridLines="0" zoomScale="55" zoomScaleNormal="55" zoomScaleSheetLayoutView="85" workbookViewId="0">
      <pane xSplit="2" ySplit="5" topLeftCell="C6" activePane="bottomRight" state="frozen"/>
      <selection pane="bottomRight" activeCell="H8" sqref="H8"/>
      <selection pane="bottomLeft" activeCell="I26" sqref="I26"/>
      <selection pane="topRight" activeCell="I26" sqref="I26"/>
    </sheetView>
  </sheetViews>
  <sheetFormatPr defaultColWidth="0" defaultRowHeight="13.15"/>
  <cols>
    <col min="1" max="1" width="9.7109375" style="91" customWidth="1"/>
    <col min="2" max="2" width="33.7109375" style="91" customWidth="1"/>
    <col min="3" max="3" width="84.28515625" style="91" customWidth="1"/>
    <col min="4" max="6" width="33.85546875" style="91" customWidth="1"/>
    <col min="7" max="11" width="10.7109375" style="91" customWidth="1"/>
    <col min="12" max="12" width="42.5703125" style="91" customWidth="1"/>
    <col min="13" max="13" width="11.7109375" style="91" customWidth="1"/>
    <col min="14" max="14" width="42.7109375" style="91" customWidth="1"/>
    <col min="15" max="15" width="48.42578125" style="91" customWidth="1"/>
    <col min="16" max="16" width="5.140625" style="91" hidden="1" customWidth="1"/>
    <col min="17" max="17" width="9.85546875" style="91" hidden="1" customWidth="1"/>
    <col min="18" max="19" width="11.140625" style="91" hidden="1" customWidth="1"/>
    <col min="20" max="20" width="10.140625" style="91" hidden="1" customWidth="1"/>
    <col min="21" max="21" width="5.140625" style="91" hidden="1" customWidth="1"/>
    <col min="22" max="22" width="9.140625" style="91" hidden="1" customWidth="1"/>
    <col min="23" max="24" width="11.140625" style="91" hidden="1" customWidth="1"/>
    <col min="25" max="25" width="9.7109375" style="91" hidden="1" customWidth="1"/>
    <col min="26" max="26" width="5" style="91" hidden="1" customWidth="1"/>
    <col min="27" max="27" width="9.140625" style="91" hidden="1" customWidth="1"/>
    <col min="28" max="28" width="11.140625" style="91" hidden="1" customWidth="1"/>
    <col min="29" max="29" width="9.140625" style="91" hidden="1" customWidth="1"/>
    <col min="30" max="30" width="5.42578125" style="91" hidden="1" customWidth="1"/>
    <col min="31" max="31" width="9.140625" style="91" hidden="1" customWidth="1"/>
    <col min="32" max="32" width="12.85546875" style="91" hidden="1" customWidth="1"/>
    <col min="33" max="16384" width="9.140625" style="91" hidden="1"/>
  </cols>
  <sheetData>
    <row r="1" spans="1:32" ht="6" customHeight="1" thickBot="1">
      <c r="O1" s="4"/>
    </row>
    <row r="2" spans="1:32" s="168" customFormat="1" ht="17.25" customHeight="1">
      <c r="A2" s="60" t="s">
        <v>35</v>
      </c>
      <c r="B2" s="98"/>
      <c r="C2" s="98"/>
      <c r="D2" s="98"/>
      <c r="E2" s="98"/>
      <c r="F2" s="98"/>
      <c r="G2" s="98"/>
      <c r="H2" s="98"/>
      <c r="I2" s="98"/>
      <c r="J2" s="98"/>
      <c r="K2" s="98"/>
      <c r="L2" s="98"/>
      <c r="M2" s="98"/>
      <c r="N2" s="99"/>
      <c r="O2" s="62"/>
    </row>
    <row r="3" spans="1:32" s="168" customFormat="1" ht="17.25" customHeight="1" thickBot="1">
      <c r="A3" s="100"/>
      <c r="B3" s="101"/>
      <c r="C3" s="101"/>
      <c r="D3" s="101"/>
      <c r="E3" s="101"/>
      <c r="F3" s="101"/>
      <c r="G3" s="101"/>
      <c r="H3" s="101"/>
      <c r="I3" s="101"/>
      <c r="J3" s="101"/>
      <c r="K3" s="101"/>
      <c r="L3" s="101"/>
      <c r="M3" s="101"/>
      <c r="N3" s="102"/>
      <c r="O3" s="65"/>
    </row>
    <row r="4" spans="1:32" ht="37.9">
      <c r="A4" s="66" t="s">
        <v>64</v>
      </c>
      <c r="B4" s="38" t="s">
        <v>65</v>
      </c>
      <c r="C4" s="38" t="s">
        <v>66</v>
      </c>
      <c r="D4" s="103" t="s">
        <v>116</v>
      </c>
      <c r="E4" s="103" t="s">
        <v>68</v>
      </c>
      <c r="F4" s="103" t="s">
        <v>69</v>
      </c>
      <c r="G4" s="38" t="s">
        <v>24</v>
      </c>
      <c r="H4" s="38" t="s">
        <v>70</v>
      </c>
      <c r="I4" s="38" t="s">
        <v>27</v>
      </c>
      <c r="J4" s="38" t="s">
        <v>71</v>
      </c>
      <c r="K4" s="38" t="s">
        <v>72</v>
      </c>
      <c r="L4" s="38" t="s">
        <v>73</v>
      </c>
      <c r="M4" s="38" t="s">
        <v>74</v>
      </c>
      <c r="N4" s="67" t="s">
        <v>75</v>
      </c>
      <c r="O4" s="40" t="s">
        <v>76</v>
      </c>
      <c r="P4" s="92"/>
      <c r="Q4" s="92"/>
      <c r="R4" s="92"/>
      <c r="S4" s="92"/>
      <c r="T4" s="92"/>
      <c r="U4" s="92"/>
      <c r="V4" s="92"/>
      <c r="W4" s="92"/>
      <c r="X4" s="92"/>
      <c r="Y4" s="92"/>
      <c r="Z4" s="92"/>
      <c r="AA4" s="92"/>
      <c r="AB4" s="92"/>
      <c r="AC4" s="92"/>
      <c r="AD4" s="92"/>
      <c r="AE4" s="92"/>
      <c r="AF4" s="92"/>
    </row>
    <row r="5" spans="1:32" ht="28.5" customHeight="1">
      <c r="A5" s="68"/>
      <c r="B5" s="69"/>
      <c r="C5" s="69"/>
      <c r="D5" s="69"/>
      <c r="E5" s="69"/>
      <c r="F5" s="69"/>
      <c r="G5" s="69"/>
      <c r="H5" s="69"/>
      <c r="I5" s="69"/>
      <c r="J5" s="69"/>
      <c r="K5" s="69"/>
      <c r="L5" s="69"/>
      <c r="M5" s="69"/>
      <c r="N5" s="70"/>
      <c r="O5" s="44"/>
      <c r="R5" s="129"/>
      <c r="S5" s="129"/>
      <c r="W5" s="129"/>
      <c r="X5" s="129"/>
      <c r="AB5" s="129"/>
    </row>
    <row r="6" spans="1:32" s="163" customFormat="1" ht="57" customHeight="1">
      <c r="A6" s="253" t="s">
        <v>117</v>
      </c>
      <c r="B6" s="254" t="s">
        <v>118</v>
      </c>
      <c r="C6" s="51" t="s">
        <v>119</v>
      </c>
      <c r="D6" s="51" t="s">
        <v>120</v>
      </c>
      <c r="E6" s="51" t="s">
        <v>121</v>
      </c>
      <c r="F6" s="303">
        <v>4</v>
      </c>
      <c r="G6" s="255">
        <v>1</v>
      </c>
      <c r="H6" s="255">
        <v>1</v>
      </c>
      <c r="I6" s="255">
        <v>0</v>
      </c>
      <c r="J6" s="255">
        <v>0</v>
      </c>
      <c r="K6" s="256"/>
      <c r="L6" s="257"/>
      <c r="M6" s="258"/>
      <c r="N6" s="259"/>
      <c r="O6" s="227"/>
    </row>
    <row r="7" spans="1:32" ht="27.75" customHeight="1">
      <c r="A7" s="71"/>
      <c r="B7" s="72"/>
      <c r="C7" s="73" t="s">
        <v>122</v>
      </c>
      <c r="D7" s="74" t="s">
        <v>123</v>
      </c>
      <c r="E7" s="74" t="s">
        <v>124</v>
      </c>
      <c r="F7" s="312">
        <v>4</v>
      </c>
      <c r="G7" s="75">
        <v>2</v>
      </c>
      <c r="H7" s="76">
        <v>0</v>
      </c>
      <c r="I7" s="76">
        <v>0</v>
      </c>
      <c r="J7" s="76">
        <v>0</v>
      </c>
      <c r="K7" s="77"/>
      <c r="L7" s="233"/>
      <c r="M7" s="234"/>
      <c r="N7" s="235"/>
      <c r="O7" s="225"/>
    </row>
    <row r="8" spans="1:32" ht="241.15" customHeight="1">
      <c r="A8" s="71"/>
      <c r="B8" s="72"/>
      <c r="C8" s="78" t="s">
        <v>125</v>
      </c>
      <c r="D8" s="79" t="s">
        <v>120</v>
      </c>
      <c r="E8" s="78" t="s">
        <v>126</v>
      </c>
      <c r="F8" s="304">
        <v>4</v>
      </c>
      <c r="G8" s="80">
        <v>1</v>
      </c>
      <c r="H8" s="80">
        <v>1</v>
      </c>
      <c r="I8" s="80">
        <v>0</v>
      </c>
      <c r="J8" s="80">
        <v>0</v>
      </c>
      <c r="K8" s="81"/>
      <c r="L8" s="236"/>
      <c r="M8" s="237"/>
      <c r="N8" s="238"/>
      <c r="O8" s="221"/>
    </row>
    <row r="9" spans="1:32" ht="220.15" customHeight="1">
      <c r="A9" s="82"/>
      <c r="B9" s="83"/>
      <c r="C9" s="78" t="s">
        <v>127</v>
      </c>
      <c r="D9" s="84" t="s">
        <v>128</v>
      </c>
      <c r="E9" s="78" t="s">
        <v>129</v>
      </c>
      <c r="F9" s="304">
        <v>4</v>
      </c>
      <c r="G9" s="80">
        <v>1</v>
      </c>
      <c r="H9" s="80">
        <v>1</v>
      </c>
      <c r="I9" s="80">
        <v>0</v>
      </c>
      <c r="J9" s="80">
        <v>0</v>
      </c>
      <c r="K9" s="81"/>
      <c r="L9" s="236"/>
      <c r="M9" s="237"/>
      <c r="N9" s="238"/>
      <c r="O9" s="221"/>
    </row>
    <row r="10" spans="1:32" s="163" customFormat="1" ht="66">
      <c r="A10" s="389" t="s">
        <v>130</v>
      </c>
      <c r="B10" s="399" t="s">
        <v>131</v>
      </c>
      <c r="C10" s="330" t="s">
        <v>132</v>
      </c>
      <c r="D10" s="73" t="s">
        <v>133</v>
      </c>
      <c r="E10" s="73" t="s">
        <v>134</v>
      </c>
      <c r="F10" s="313">
        <v>4</v>
      </c>
      <c r="G10" s="87">
        <v>0</v>
      </c>
      <c r="H10" s="87">
        <v>0</v>
      </c>
      <c r="I10" s="87">
        <v>0</v>
      </c>
      <c r="J10" s="87">
        <v>0</v>
      </c>
      <c r="K10" s="87"/>
      <c r="L10" s="126"/>
      <c r="M10" s="224"/>
      <c r="N10" s="225"/>
      <c r="O10" s="225"/>
      <c r="S10" s="183"/>
      <c r="U10" s="184"/>
      <c r="V10" s="185"/>
      <c r="X10" s="183"/>
      <c r="Y10" s="185"/>
      <c r="AB10" s="183"/>
    </row>
    <row r="11" spans="1:32" s="163" customFormat="1" ht="154.15" customHeight="1">
      <c r="A11" s="390"/>
      <c r="B11" s="393"/>
      <c r="C11" s="73" t="s">
        <v>135</v>
      </c>
      <c r="D11" s="73"/>
      <c r="E11" s="73"/>
      <c r="F11" s="313">
        <v>4</v>
      </c>
      <c r="G11" s="87">
        <v>1</v>
      </c>
      <c r="H11" s="87">
        <v>1</v>
      </c>
      <c r="I11" s="87">
        <v>0</v>
      </c>
      <c r="J11" s="87">
        <v>0</v>
      </c>
      <c r="K11" s="87"/>
      <c r="L11" s="126"/>
      <c r="M11" s="224"/>
      <c r="N11" s="225"/>
      <c r="O11" s="225"/>
      <c r="S11" s="183"/>
      <c r="U11" s="184"/>
      <c r="V11" s="185"/>
      <c r="X11" s="183"/>
      <c r="Y11" s="185"/>
      <c r="AB11" s="183"/>
    </row>
    <row r="12" spans="1:32" s="163" customFormat="1" ht="66">
      <c r="A12" s="390"/>
      <c r="B12" s="393"/>
      <c r="C12" s="73" t="s">
        <v>136</v>
      </c>
      <c r="D12" s="73" t="s">
        <v>120</v>
      </c>
      <c r="E12" s="73" t="s">
        <v>137</v>
      </c>
      <c r="F12" s="313">
        <v>4</v>
      </c>
      <c r="G12" s="87">
        <v>1</v>
      </c>
      <c r="H12" s="87">
        <v>1</v>
      </c>
      <c r="I12" s="87">
        <v>0</v>
      </c>
      <c r="J12" s="87">
        <v>0</v>
      </c>
      <c r="K12" s="87"/>
      <c r="L12" s="126"/>
      <c r="M12" s="224"/>
      <c r="N12" s="225"/>
      <c r="O12" s="225"/>
      <c r="S12" s="183"/>
      <c r="U12" s="184"/>
      <c r="V12" s="185"/>
      <c r="X12" s="183"/>
      <c r="Y12" s="185"/>
      <c r="AB12" s="183"/>
    </row>
    <row r="13" spans="1:32" s="163" customFormat="1" ht="39.6">
      <c r="A13" s="390"/>
      <c r="B13" s="393"/>
      <c r="C13" s="47" t="s">
        <v>138</v>
      </c>
      <c r="D13" s="47" t="s">
        <v>139</v>
      </c>
      <c r="E13" s="47" t="s">
        <v>140</v>
      </c>
      <c r="F13" s="314">
        <v>4</v>
      </c>
      <c r="G13" s="110">
        <v>1</v>
      </c>
      <c r="H13" s="110">
        <v>0</v>
      </c>
      <c r="I13" s="110">
        <v>0</v>
      </c>
      <c r="J13" s="110">
        <v>0</v>
      </c>
      <c r="K13" s="110"/>
      <c r="L13" s="126"/>
      <c r="M13" s="224"/>
      <c r="N13" s="225"/>
      <c r="O13" s="225"/>
      <c r="S13" s="183"/>
      <c r="U13" s="184"/>
      <c r="V13" s="185"/>
      <c r="X13" s="183"/>
      <c r="Y13" s="185"/>
      <c r="AB13" s="183"/>
    </row>
    <row r="14" spans="1:32" ht="52.9">
      <c r="A14" s="395"/>
      <c r="B14" s="396"/>
      <c r="C14" s="73" t="s">
        <v>141</v>
      </c>
      <c r="D14" s="79" t="s">
        <v>142</v>
      </c>
      <c r="E14" s="73" t="s">
        <v>143</v>
      </c>
      <c r="F14" s="313">
        <v>4</v>
      </c>
      <c r="G14" s="87">
        <v>1</v>
      </c>
      <c r="H14" s="87">
        <v>0</v>
      </c>
      <c r="I14" s="87">
        <v>0</v>
      </c>
      <c r="J14" s="87">
        <v>0</v>
      </c>
      <c r="K14" s="87"/>
      <c r="L14" s="126"/>
      <c r="M14" s="224"/>
      <c r="N14" s="225"/>
      <c r="O14" s="225"/>
      <c r="S14" s="159"/>
      <c r="U14" s="160"/>
      <c r="V14" s="161"/>
      <c r="X14" s="159"/>
      <c r="Y14" s="161"/>
      <c r="AB14" s="159"/>
    </row>
    <row r="15" spans="1:32" s="163" customFormat="1" hidden="1">
      <c r="A15" s="292"/>
      <c r="B15" s="291"/>
      <c r="C15" s="85" t="s">
        <v>137</v>
      </c>
      <c r="D15" s="85" t="s">
        <v>137</v>
      </c>
      <c r="E15" s="85" t="s">
        <v>137</v>
      </c>
      <c r="F15" s="315"/>
      <c r="G15" s="86">
        <v>0</v>
      </c>
      <c r="H15" s="86">
        <v>0</v>
      </c>
      <c r="I15" s="86">
        <v>0</v>
      </c>
      <c r="J15" s="86">
        <v>0</v>
      </c>
      <c r="K15" s="86"/>
      <c r="L15" s="45"/>
      <c r="M15" s="54"/>
      <c r="N15" s="55"/>
      <c r="O15" s="55"/>
      <c r="S15" s="183"/>
      <c r="U15" s="184"/>
      <c r="V15" s="185"/>
      <c r="X15" s="183"/>
      <c r="Y15" s="185"/>
      <c r="AB15" s="183"/>
    </row>
    <row r="16" spans="1:32" s="163" customFormat="1" ht="26.45">
      <c r="A16" s="402" t="s">
        <v>144</v>
      </c>
      <c r="B16" s="399" t="s">
        <v>145</v>
      </c>
      <c r="C16" s="73" t="s">
        <v>146</v>
      </c>
      <c r="D16" s="73" t="s">
        <v>147</v>
      </c>
      <c r="E16" s="73" t="s">
        <v>148</v>
      </c>
      <c r="F16" s="313">
        <v>2</v>
      </c>
      <c r="G16" s="87">
        <v>1</v>
      </c>
      <c r="H16" s="87">
        <v>1</v>
      </c>
      <c r="I16" s="87">
        <v>0</v>
      </c>
      <c r="J16" s="87">
        <v>0</v>
      </c>
      <c r="K16" s="87"/>
      <c r="L16" s="126"/>
      <c r="M16" s="224"/>
      <c r="N16" s="225"/>
      <c r="O16" s="225"/>
      <c r="S16" s="183"/>
      <c r="U16" s="184"/>
      <c r="V16" s="185"/>
      <c r="X16" s="183"/>
      <c r="Y16" s="185"/>
      <c r="AB16" s="183"/>
    </row>
    <row r="17" spans="1:28" s="163" customFormat="1" ht="46.15" customHeight="1">
      <c r="A17" s="390"/>
      <c r="B17" s="393"/>
      <c r="C17" s="73" t="s">
        <v>149</v>
      </c>
      <c r="D17" s="73" t="s">
        <v>147</v>
      </c>
      <c r="E17" s="73" t="s">
        <v>148</v>
      </c>
      <c r="F17" s="313">
        <v>2</v>
      </c>
      <c r="G17" s="87">
        <v>1</v>
      </c>
      <c r="H17" s="87">
        <v>1</v>
      </c>
      <c r="I17" s="87">
        <v>0</v>
      </c>
      <c r="J17" s="87">
        <v>0</v>
      </c>
      <c r="K17" s="87"/>
      <c r="L17" s="126"/>
      <c r="M17" s="224"/>
      <c r="N17" s="225"/>
      <c r="O17" s="225"/>
      <c r="S17" s="183"/>
      <c r="U17" s="184"/>
      <c r="V17" s="185"/>
      <c r="X17" s="183"/>
      <c r="Y17" s="185"/>
      <c r="AB17" s="183"/>
    </row>
    <row r="18" spans="1:28" s="163" customFormat="1" ht="45" customHeight="1">
      <c r="A18" s="395"/>
      <c r="B18" s="396"/>
      <c r="C18" s="73" t="s">
        <v>150</v>
      </c>
      <c r="D18" s="73" t="s">
        <v>151</v>
      </c>
      <c r="E18" s="73" t="s">
        <v>152</v>
      </c>
      <c r="F18" s="313">
        <v>2</v>
      </c>
      <c r="G18" s="87">
        <v>1</v>
      </c>
      <c r="H18" s="87">
        <v>1</v>
      </c>
      <c r="I18" s="87">
        <v>0</v>
      </c>
      <c r="J18" s="87">
        <v>0</v>
      </c>
      <c r="K18" s="87"/>
      <c r="L18" s="126"/>
      <c r="M18" s="224"/>
      <c r="N18" s="225"/>
      <c r="O18" s="225"/>
      <c r="S18" s="183"/>
      <c r="U18" s="184"/>
      <c r="V18" s="185"/>
      <c r="X18" s="183"/>
      <c r="Y18" s="185"/>
      <c r="AB18" s="183"/>
    </row>
    <row r="19" spans="1:28" ht="113.45" customHeight="1">
      <c r="A19" s="88" t="s">
        <v>153</v>
      </c>
      <c r="B19" s="73" t="s">
        <v>154</v>
      </c>
      <c r="C19" s="73" t="s">
        <v>155</v>
      </c>
      <c r="D19" s="73" t="s">
        <v>156</v>
      </c>
      <c r="E19" s="73" t="s">
        <v>157</v>
      </c>
      <c r="F19" s="313">
        <v>4</v>
      </c>
      <c r="G19" s="87">
        <v>3</v>
      </c>
      <c r="H19" s="87">
        <v>3</v>
      </c>
      <c r="I19" s="87">
        <v>0</v>
      </c>
      <c r="J19" s="87">
        <v>0</v>
      </c>
      <c r="K19" s="87"/>
      <c r="L19" s="126"/>
      <c r="M19" s="224"/>
      <c r="N19" s="225"/>
      <c r="O19" s="225"/>
      <c r="S19" s="159"/>
      <c r="U19" s="160"/>
      <c r="V19" s="161"/>
      <c r="X19" s="159"/>
      <c r="Y19" s="161"/>
      <c r="AB19" s="159"/>
    </row>
    <row r="20" spans="1:28" ht="67.150000000000006" customHeight="1">
      <c r="A20" s="389" t="s">
        <v>158</v>
      </c>
      <c r="B20" s="399" t="s">
        <v>159</v>
      </c>
      <c r="C20" s="399" t="s">
        <v>160</v>
      </c>
      <c r="D20" s="400" t="s">
        <v>161</v>
      </c>
      <c r="E20" s="399" t="s">
        <v>162</v>
      </c>
      <c r="F20" s="303">
        <v>2</v>
      </c>
      <c r="G20" s="89">
        <v>1</v>
      </c>
      <c r="H20" s="89">
        <v>0</v>
      </c>
      <c r="I20" s="89">
        <v>0</v>
      </c>
      <c r="J20" s="89">
        <v>0</v>
      </c>
      <c r="K20" s="89"/>
      <c r="L20" s="46"/>
      <c r="M20" s="226"/>
      <c r="N20" s="227"/>
      <c r="O20" s="227"/>
      <c r="S20" s="159"/>
      <c r="U20" s="160"/>
      <c r="V20" s="161"/>
      <c r="X20" s="159"/>
      <c r="Y20" s="161"/>
      <c r="AB20" s="159"/>
    </row>
    <row r="21" spans="1:28" ht="42.6" customHeight="1">
      <c r="A21" s="395"/>
      <c r="B21" s="396"/>
      <c r="C21" s="396"/>
      <c r="D21" s="401"/>
      <c r="E21" s="396"/>
      <c r="F21" s="304"/>
      <c r="G21" s="87"/>
      <c r="H21" s="87"/>
      <c r="I21" s="87"/>
      <c r="J21" s="87"/>
      <c r="K21" s="87"/>
      <c r="L21" s="126"/>
      <c r="M21" s="224"/>
      <c r="N21" s="225"/>
      <c r="O21" s="225"/>
      <c r="S21" s="159"/>
      <c r="U21" s="160"/>
      <c r="V21" s="161"/>
      <c r="X21" s="159"/>
      <c r="Y21" s="161"/>
      <c r="Z21" s="160"/>
      <c r="AB21" s="159"/>
    </row>
    <row r="22" spans="1:28" ht="61.9" customHeight="1">
      <c r="A22" s="389" t="s">
        <v>163</v>
      </c>
      <c r="B22" s="393" t="s">
        <v>164</v>
      </c>
      <c r="C22" s="51" t="s">
        <v>165</v>
      </c>
      <c r="D22" s="51" t="s">
        <v>166</v>
      </c>
      <c r="E22" s="51" t="s">
        <v>167</v>
      </c>
      <c r="F22" s="316">
        <v>4</v>
      </c>
      <c r="G22" s="260">
        <v>1</v>
      </c>
      <c r="H22" s="260">
        <v>0</v>
      </c>
      <c r="I22" s="260">
        <v>0</v>
      </c>
      <c r="J22" s="260">
        <v>0</v>
      </c>
      <c r="K22" s="260"/>
      <c r="L22" s="261"/>
      <c r="M22" s="262"/>
      <c r="N22" s="263"/>
      <c r="O22" s="263"/>
    </row>
    <row r="23" spans="1:28" ht="58.15" customHeight="1" thickBot="1">
      <c r="A23" s="395"/>
      <c r="B23" s="394"/>
      <c r="C23" s="90" t="s">
        <v>168</v>
      </c>
      <c r="D23" s="90" t="s">
        <v>166</v>
      </c>
      <c r="E23" s="51" t="s">
        <v>167</v>
      </c>
      <c r="F23" s="303">
        <v>4</v>
      </c>
      <c r="G23" s="89">
        <v>1</v>
      </c>
      <c r="H23" s="89">
        <v>1</v>
      </c>
      <c r="I23" s="89">
        <v>0</v>
      </c>
      <c r="J23" s="89">
        <v>0</v>
      </c>
      <c r="K23" s="89"/>
      <c r="L23" s="239"/>
      <c r="M23" s="240"/>
      <c r="N23" s="241"/>
      <c r="O23" s="241"/>
    </row>
    <row r="24" spans="1:28" ht="13.9" thickBot="1">
      <c r="E24" s="93" t="s">
        <v>115</v>
      </c>
      <c r="F24" s="310"/>
      <c r="G24" s="94">
        <f>SUM(G6:G23)</f>
        <v>18</v>
      </c>
      <c r="H24" s="95">
        <f>SUM(H6:H23)</f>
        <v>12</v>
      </c>
      <c r="I24" s="96">
        <f>SUM(I6:I23)</f>
        <v>0</v>
      </c>
      <c r="J24" s="96">
        <f>SUM(J6:J23)</f>
        <v>0</v>
      </c>
      <c r="K24" s="97">
        <f>SUM(K6:K21)</f>
        <v>0</v>
      </c>
    </row>
    <row r="30" spans="1:28">
      <c r="L30" s="130"/>
      <c r="M30" s="130"/>
      <c r="N30" s="130"/>
      <c r="O30" s="130"/>
      <c r="P30" s="130"/>
      <c r="R30" s="130"/>
      <c r="S30" s="130"/>
      <c r="W30" s="130"/>
      <c r="X30" s="130"/>
      <c r="AB30" s="130"/>
    </row>
    <row r="68" spans="1:28">
      <c r="A68" s="130"/>
      <c r="B68" s="130"/>
      <c r="C68" s="130"/>
      <c r="D68" s="130"/>
      <c r="E68" s="130"/>
      <c r="F68" s="130"/>
    </row>
    <row r="69" spans="1:28">
      <c r="A69" s="130"/>
      <c r="B69" s="130"/>
      <c r="C69" s="130"/>
      <c r="D69" s="130"/>
      <c r="E69" s="130"/>
      <c r="F69" s="130"/>
    </row>
    <row r="70" spans="1:28">
      <c r="L70" s="130"/>
      <c r="M70" s="130"/>
      <c r="N70" s="130"/>
      <c r="O70" s="130"/>
      <c r="P70" s="130"/>
      <c r="R70" s="130"/>
      <c r="S70" s="130"/>
      <c r="W70" s="130"/>
      <c r="X70" s="130"/>
      <c r="AB70" s="130"/>
    </row>
    <row r="71" spans="1:28">
      <c r="L71" s="130"/>
      <c r="M71" s="130"/>
      <c r="N71" s="130"/>
      <c r="O71" s="130"/>
      <c r="P71" s="130"/>
      <c r="R71" s="130"/>
      <c r="S71" s="130"/>
      <c r="W71" s="130"/>
      <c r="X71" s="130"/>
      <c r="AB71" s="130"/>
    </row>
    <row r="72" spans="1:28">
      <c r="L72" s="130"/>
      <c r="M72" s="130"/>
      <c r="N72" s="130"/>
      <c r="O72" s="130"/>
      <c r="P72" s="130"/>
      <c r="R72" s="130"/>
      <c r="S72" s="130"/>
      <c r="W72" s="130"/>
      <c r="X72" s="130"/>
      <c r="AB72" s="130"/>
    </row>
  </sheetData>
  <mergeCells count="11">
    <mergeCell ref="A10:A14"/>
    <mergeCell ref="B10:B14"/>
    <mergeCell ref="A16:A18"/>
    <mergeCell ref="B16:B18"/>
    <mergeCell ref="A22:A23"/>
    <mergeCell ref="B22:B23"/>
    <mergeCell ref="C20:C21"/>
    <mergeCell ref="D20:D21"/>
    <mergeCell ref="E20:E21"/>
    <mergeCell ref="A20:A21"/>
    <mergeCell ref="B20:B21"/>
  </mergeCells>
  <phoneticPr fontId="0" type="noConversion"/>
  <conditionalFormatting sqref="I24:K24">
    <cfRule type="cellIs" dxfId="8" priority="1" stopIfTrue="1" operator="equal">
      <formula>"Check Data"</formula>
    </cfRule>
  </conditionalFormatting>
  <printOptions horizontalCentered="1"/>
  <pageMargins left="0.25" right="0.25" top="0.75" bottom="0.75" header="0.3" footer="0.3"/>
  <pageSetup paperSize="8" scale="53" orientation="landscape"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C110"/>
  <sheetViews>
    <sheetView showGridLines="0" zoomScale="55" zoomScaleNormal="55" zoomScaleSheetLayoutView="85" workbookViewId="0">
      <pane ySplit="4" topLeftCell="A12" activePane="bottomLeft" state="frozen"/>
      <selection pane="bottomLeft" activeCell="H16" sqref="H16:I16"/>
      <selection activeCell="I26" sqref="I26"/>
    </sheetView>
  </sheetViews>
  <sheetFormatPr defaultColWidth="0" defaultRowHeight="13.15"/>
  <cols>
    <col min="1" max="1" width="1.28515625" style="91" customWidth="1"/>
    <col min="2" max="2" width="9.7109375" style="91" customWidth="1"/>
    <col min="3" max="3" width="33.7109375" style="91" customWidth="1"/>
    <col min="4" max="4" width="77.5703125" style="91" customWidth="1"/>
    <col min="5" max="7" width="33.85546875" style="91" customWidth="1"/>
    <col min="8" max="12" width="10.7109375" style="91" customWidth="1"/>
    <col min="13" max="13" width="42.5703125" style="91" customWidth="1"/>
    <col min="14" max="14" width="11.7109375" style="91" customWidth="1"/>
    <col min="15" max="15" width="42.7109375" style="91" customWidth="1"/>
    <col min="16" max="16" width="43.42578125" style="91" customWidth="1"/>
    <col min="17" max="17" width="10.140625" style="91" hidden="1" customWidth="1"/>
    <col min="18" max="18" width="5.140625" style="91" hidden="1" customWidth="1"/>
    <col min="19" max="19" width="0" style="91" hidden="1" customWidth="1"/>
    <col min="20" max="21" width="11.140625" style="91" hidden="1" customWidth="1"/>
    <col min="22" max="22" width="9.7109375" style="91" hidden="1" customWidth="1"/>
    <col min="23" max="23" width="5" style="91" hidden="1" customWidth="1"/>
    <col min="24" max="24" width="0" style="91" hidden="1" customWidth="1"/>
    <col min="25" max="25" width="11.140625" style="91" hidden="1" customWidth="1"/>
    <col min="26" max="26" width="0" style="91" hidden="1" customWidth="1"/>
    <col min="27" max="27" width="5.42578125" style="91" hidden="1" customWidth="1"/>
    <col min="28" max="16384" width="0" style="91" hidden="1"/>
  </cols>
  <sheetData>
    <row r="1" spans="1:29" ht="6" customHeight="1" thickBot="1">
      <c r="P1" s="4"/>
    </row>
    <row r="2" spans="1:29" ht="18" customHeight="1">
      <c r="B2" s="60" t="s">
        <v>169</v>
      </c>
      <c r="C2" s="98"/>
      <c r="D2" s="98"/>
      <c r="E2" s="98"/>
      <c r="F2" s="98"/>
      <c r="G2" s="98"/>
      <c r="H2" s="98"/>
      <c r="I2" s="98"/>
      <c r="J2" s="98"/>
      <c r="K2" s="98"/>
      <c r="L2" s="98"/>
      <c r="M2" s="98"/>
      <c r="N2" s="98"/>
      <c r="O2" s="99"/>
      <c r="P2" s="124"/>
    </row>
    <row r="3" spans="1:29" ht="18" customHeight="1" thickBot="1">
      <c r="B3" s="100"/>
      <c r="C3" s="101"/>
      <c r="D3" s="101"/>
      <c r="E3" s="101"/>
      <c r="F3" s="101"/>
      <c r="G3" s="101"/>
      <c r="H3" s="101"/>
      <c r="I3" s="101"/>
      <c r="J3" s="101"/>
      <c r="K3" s="101"/>
      <c r="L3" s="101"/>
      <c r="M3" s="101"/>
      <c r="N3" s="101"/>
      <c r="O3" s="102"/>
      <c r="P3" s="125"/>
    </row>
    <row r="4" spans="1:29"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c r="Q4" s="92"/>
      <c r="R4" s="92"/>
      <c r="S4" s="92"/>
      <c r="T4" s="92"/>
      <c r="U4" s="92"/>
      <c r="V4" s="92"/>
      <c r="W4" s="92"/>
      <c r="X4" s="92"/>
      <c r="Y4" s="92"/>
      <c r="Z4" s="92"/>
      <c r="AA4" s="92"/>
      <c r="AB4" s="92"/>
      <c r="AC4" s="92"/>
    </row>
    <row r="5" spans="1:29">
      <c r="B5" s="104"/>
      <c r="C5" s="105"/>
      <c r="D5" s="105"/>
      <c r="E5" s="105"/>
      <c r="F5" s="105"/>
      <c r="G5" s="105"/>
      <c r="H5" s="105"/>
      <c r="I5" s="105"/>
      <c r="J5" s="105"/>
      <c r="K5" s="105"/>
      <c r="L5" s="105"/>
      <c r="M5" s="105"/>
      <c r="N5" s="105"/>
      <c r="O5" s="106"/>
      <c r="P5" s="44"/>
      <c r="T5" s="129"/>
      <c r="U5" s="129"/>
      <c r="Y5" s="129"/>
    </row>
    <row r="6" spans="1:29" ht="76.900000000000006" customHeight="1">
      <c r="B6" s="88" t="s">
        <v>170</v>
      </c>
      <c r="C6" s="78" t="s">
        <v>171</v>
      </c>
      <c r="D6" s="78" t="s">
        <v>172</v>
      </c>
      <c r="E6" s="78" t="s">
        <v>173</v>
      </c>
      <c r="F6" s="78" t="s">
        <v>174</v>
      </c>
      <c r="G6" s="78">
        <v>4</v>
      </c>
      <c r="H6" s="107">
        <v>13</v>
      </c>
      <c r="I6" s="107">
        <v>6</v>
      </c>
      <c r="J6" s="107">
        <v>0</v>
      </c>
      <c r="K6" s="107">
        <v>0</v>
      </c>
      <c r="L6" s="107"/>
      <c r="M6" s="154"/>
      <c r="N6" s="220"/>
      <c r="O6" s="225"/>
      <c r="P6" s="225" t="s">
        <v>175</v>
      </c>
    </row>
    <row r="7" spans="1:29" s="163" customFormat="1" ht="46.5" customHeight="1">
      <c r="A7" s="169"/>
      <c r="B7" s="108" t="s">
        <v>176</v>
      </c>
      <c r="C7" s="109" t="s">
        <v>177</v>
      </c>
      <c r="D7" s="411" t="s">
        <v>178</v>
      </c>
      <c r="E7" s="411" t="s">
        <v>179</v>
      </c>
      <c r="F7" s="411" t="s">
        <v>180</v>
      </c>
      <c r="G7" s="49">
        <v>4</v>
      </c>
      <c r="H7" s="110">
        <v>1</v>
      </c>
      <c r="I7" s="110">
        <v>1</v>
      </c>
      <c r="J7" s="110">
        <v>0</v>
      </c>
      <c r="K7" s="110">
        <v>0</v>
      </c>
      <c r="L7" s="110"/>
      <c r="M7" s="111"/>
      <c r="N7" s="112"/>
      <c r="O7" s="113"/>
      <c r="P7" s="113"/>
      <c r="R7" s="184"/>
      <c r="S7" s="185"/>
      <c r="U7" s="183"/>
      <c r="V7" s="185"/>
      <c r="Y7" s="183"/>
    </row>
    <row r="8" spans="1:29" s="163" customFormat="1" ht="39.75" customHeight="1">
      <c r="A8" s="169"/>
      <c r="B8" s="207"/>
      <c r="C8" s="208"/>
      <c r="D8" s="412"/>
      <c r="E8" s="412"/>
      <c r="F8" s="412"/>
      <c r="G8" s="211"/>
      <c r="H8" s="110">
        <v>1</v>
      </c>
      <c r="I8" s="110">
        <v>0</v>
      </c>
      <c r="J8" s="110">
        <v>0</v>
      </c>
      <c r="K8" s="110">
        <v>0</v>
      </c>
      <c r="L8" s="110"/>
      <c r="M8" s="111"/>
      <c r="N8" s="112"/>
      <c r="O8" s="113"/>
      <c r="P8" s="113"/>
      <c r="R8" s="184"/>
      <c r="S8" s="185"/>
      <c r="U8" s="183"/>
      <c r="V8" s="185"/>
      <c r="Y8" s="183"/>
    </row>
    <row r="9" spans="1:29" ht="118.9">
      <c r="B9" s="88" t="s">
        <v>181</v>
      </c>
      <c r="C9" s="73" t="s">
        <v>182</v>
      </c>
      <c r="D9" s="73" t="s">
        <v>183</v>
      </c>
      <c r="E9" s="73" t="s">
        <v>128</v>
      </c>
      <c r="F9" s="73" t="s">
        <v>184</v>
      </c>
      <c r="G9" s="73">
        <v>4</v>
      </c>
      <c r="H9" s="87">
        <v>1</v>
      </c>
      <c r="I9" s="87">
        <v>1</v>
      </c>
      <c r="J9" s="87">
        <v>0</v>
      </c>
      <c r="K9" s="87">
        <v>0</v>
      </c>
      <c r="L9" s="87"/>
      <c r="M9" s="126"/>
      <c r="N9" s="224"/>
      <c r="O9" s="225"/>
      <c r="P9" s="225" t="s">
        <v>184</v>
      </c>
      <c r="R9" s="160"/>
      <c r="S9" s="161"/>
      <c r="U9" s="159"/>
      <c r="V9" s="161"/>
      <c r="Y9" s="159"/>
    </row>
    <row r="10" spans="1:29" s="169" customFormat="1" ht="102" customHeight="1">
      <c r="B10" s="88" t="s">
        <v>185</v>
      </c>
      <c r="C10" s="331" t="s">
        <v>186</v>
      </c>
      <c r="D10" s="332" t="s">
        <v>187</v>
      </c>
      <c r="E10" s="332" t="s">
        <v>128</v>
      </c>
      <c r="F10" s="332" t="s">
        <v>188</v>
      </c>
      <c r="G10" s="332">
        <v>2</v>
      </c>
      <c r="H10" s="110">
        <v>1</v>
      </c>
      <c r="I10" s="110">
        <v>1</v>
      </c>
      <c r="J10" s="110">
        <v>0</v>
      </c>
      <c r="K10" s="110">
        <v>0</v>
      </c>
      <c r="L10" s="110"/>
      <c r="M10" s="111"/>
      <c r="N10" s="112"/>
      <c r="O10" s="113"/>
      <c r="P10" s="113"/>
      <c r="R10" s="186"/>
      <c r="S10" s="187"/>
      <c r="U10" s="188"/>
      <c r="V10" s="187"/>
      <c r="Y10" s="188"/>
    </row>
    <row r="11" spans="1:29" s="169" customFormat="1" ht="79.150000000000006">
      <c r="B11" s="88"/>
      <c r="C11" s="333"/>
      <c r="D11" s="332" t="s">
        <v>189</v>
      </c>
      <c r="E11" s="332" t="s">
        <v>128</v>
      </c>
      <c r="F11" s="332" t="s">
        <v>190</v>
      </c>
      <c r="G11" s="332">
        <v>2</v>
      </c>
      <c r="H11" s="110">
        <v>1</v>
      </c>
      <c r="I11" s="110">
        <v>0</v>
      </c>
      <c r="J11" s="110">
        <v>0</v>
      </c>
      <c r="K11" s="110">
        <v>0</v>
      </c>
      <c r="L11" s="110"/>
      <c r="M11" s="111"/>
      <c r="N11" s="112"/>
      <c r="O11" s="113"/>
      <c r="P11" s="113"/>
      <c r="R11" s="186"/>
      <c r="S11" s="187"/>
      <c r="U11" s="188"/>
      <c r="V11" s="187"/>
      <c r="Y11" s="188"/>
    </row>
    <row r="12" spans="1:29" ht="66">
      <c r="B12" s="88"/>
      <c r="C12" s="334"/>
      <c r="D12" s="332" t="s">
        <v>191</v>
      </c>
      <c r="E12" s="332" t="s">
        <v>128</v>
      </c>
      <c r="F12" s="332" t="s">
        <v>192</v>
      </c>
      <c r="G12" s="332">
        <v>2</v>
      </c>
      <c r="H12" s="87">
        <v>1</v>
      </c>
      <c r="I12" s="87">
        <v>1</v>
      </c>
      <c r="J12" s="87">
        <v>0</v>
      </c>
      <c r="K12" s="87">
        <v>0</v>
      </c>
      <c r="L12" s="87"/>
      <c r="M12" s="126"/>
      <c r="N12" s="224"/>
      <c r="O12" s="225"/>
      <c r="P12" s="225" t="s">
        <v>193</v>
      </c>
      <c r="R12" s="160"/>
      <c r="S12" s="161"/>
      <c r="U12" s="159"/>
      <c r="V12" s="161"/>
      <c r="Y12" s="159"/>
    </row>
    <row r="13" spans="1:29" s="163" customFormat="1" ht="106.15" customHeight="1">
      <c r="A13" s="169"/>
      <c r="B13" s="405" t="s">
        <v>194</v>
      </c>
      <c r="C13" s="408" t="s">
        <v>195</v>
      </c>
      <c r="D13" s="85" t="s">
        <v>196</v>
      </c>
      <c r="E13" s="85" t="s">
        <v>197</v>
      </c>
      <c r="F13" s="85" t="s">
        <v>197</v>
      </c>
      <c r="G13" s="85">
        <v>4</v>
      </c>
      <c r="H13" s="86">
        <v>0</v>
      </c>
      <c r="I13" s="86">
        <v>0</v>
      </c>
      <c r="J13" s="86">
        <v>0</v>
      </c>
      <c r="K13" s="86">
        <v>0</v>
      </c>
      <c r="L13" s="86"/>
      <c r="M13" s="45"/>
      <c r="N13" s="54"/>
      <c r="O13" s="55"/>
      <c r="P13" s="55"/>
      <c r="R13" s="184"/>
      <c r="S13" s="185"/>
      <c r="U13" s="183"/>
      <c r="V13" s="185"/>
      <c r="Y13" s="183"/>
    </row>
    <row r="14" spans="1:29" s="163" customFormat="1" ht="43.15" customHeight="1">
      <c r="A14" s="169"/>
      <c r="B14" s="407"/>
      <c r="C14" s="410"/>
      <c r="D14" s="85" t="s">
        <v>198</v>
      </c>
      <c r="E14" s="85" t="s">
        <v>197</v>
      </c>
      <c r="F14" s="85" t="s">
        <v>197</v>
      </c>
      <c r="G14" s="85">
        <v>4</v>
      </c>
      <c r="H14" s="86">
        <v>0</v>
      </c>
      <c r="I14" s="86">
        <v>0</v>
      </c>
      <c r="J14" s="86">
        <v>0</v>
      </c>
      <c r="K14" s="86">
        <v>0</v>
      </c>
      <c r="L14" s="86"/>
      <c r="M14" s="45"/>
      <c r="N14" s="54"/>
      <c r="O14" s="55"/>
      <c r="P14" s="55" t="s">
        <v>199</v>
      </c>
      <c r="R14" s="184"/>
      <c r="S14" s="185"/>
      <c r="U14" s="183"/>
      <c r="V14" s="185"/>
      <c r="Y14" s="183"/>
    </row>
    <row r="15" spans="1:29" s="163" customFormat="1" ht="330">
      <c r="A15" s="169"/>
      <c r="B15" s="244" t="s">
        <v>200</v>
      </c>
      <c r="C15" s="73" t="s">
        <v>201</v>
      </c>
      <c r="D15" s="73" t="s">
        <v>202</v>
      </c>
      <c r="E15" s="73" t="s">
        <v>203</v>
      </c>
      <c r="F15" s="73" t="s">
        <v>204</v>
      </c>
      <c r="G15" s="73">
        <v>4</v>
      </c>
      <c r="H15" s="87">
        <v>2</v>
      </c>
      <c r="I15" s="87">
        <v>2</v>
      </c>
      <c r="J15" s="87">
        <v>0</v>
      </c>
      <c r="K15" s="87">
        <v>0</v>
      </c>
      <c r="L15" s="87"/>
      <c r="M15" s="126"/>
      <c r="N15" s="224"/>
      <c r="O15" s="225"/>
      <c r="P15" s="225"/>
      <c r="R15" s="184"/>
      <c r="S15" s="185"/>
      <c r="U15" s="183"/>
      <c r="V15" s="185"/>
      <c r="Y15" s="183"/>
    </row>
    <row r="16" spans="1:29" s="163" customFormat="1" ht="66">
      <c r="A16" s="169"/>
      <c r="B16" s="405" t="s">
        <v>205</v>
      </c>
      <c r="C16" s="408" t="s">
        <v>206</v>
      </c>
      <c r="D16" s="117" t="s">
        <v>207</v>
      </c>
      <c r="E16" s="85" t="s">
        <v>197</v>
      </c>
      <c r="F16" s="85" t="s">
        <v>208</v>
      </c>
      <c r="G16" s="311"/>
      <c r="H16" s="403" t="s">
        <v>94</v>
      </c>
      <c r="I16" s="404"/>
      <c r="J16" s="86" t="s">
        <v>95</v>
      </c>
      <c r="K16" s="86" t="s">
        <v>95</v>
      </c>
      <c r="L16" s="86"/>
      <c r="M16" s="45"/>
      <c r="N16" s="54"/>
      <c r="O16" s="55"/>
      <c r="P16" s="55"/>
      <c r="R16" s="184"/>
      <c r="S16" s="185"/>
      <c r="U16" s="183"/>
      <c r="V16" s="185"/>
      <c r="Y16" s="183"/>
    </row>
    <row r="17" spans="1:25" s="163" customFormat="1" ht="141" customHeight="1">
      <c r="A17" s="169"/>
      <c r="B17" s="406"/>
      <c r="C17" s="409"/>
      <c r="D17" s="85" t="s">
        <v>209</v>
      </c>
      <c r="E17" s="85" t="s">
        <v>197</v>
      </c>
      <c r="F17" s="85" t="s">
        <v>197</v>
      </c>
      <c r="G17" s="85"/>
      <c r="H17" s="86">
        <v>0</v>
      </c>
      <c r="I17" s="86">
        <v>0</v>
      </c>
      <c r="J17" s="86">
        <v>0</v>
      </c>
      <c r="K17" s="86">
        <v>0</v>
      </c>
      <c r="L17" s="86"/>
      <c r="M17" s="45"/>
      <c r="N17" s="54"/>
      <c r="O17" s="55"/>
      <c r="P17" s="55"/>
      <c r="R17" s="184"/>
      <c r="S17" s="185"/>
      <c r="U17" s="183"/>
      <c r="V17" s="185"/>
      <c r="Y17" s="183"/>
    </row>
    <row r="18" spans="1:25" s="163" customFormat="1" ht="132">
      <c r="A18" s="169"/>
      <c r="B18" s="407"/>
      <c r="C18" s="410"/>
      <c r="D18" s="85" t="s">
        <v>210</v>
      </c>
      <c r="E18" s="85" t="s">
        <v>197</v>
      </c>
      <c r="F18" s="85" t="s">
        <v>197</v>
      </c>
      <c r="G18" s="85"/>
      <c r="H18" s="86">
        <v>0</v>
      </c>
      <c r="I18" s="86">
        <v>0</v>
      </c>
      <c r="J18" s="86">
        <v>0</v>
      </c>
      <c r="K18" s="86">
        <v>0</v>
      </c>
      <c r="L18" s="86"/>
      <c r="M18" s="45"/>
      <c r="N18" s="54"/>
      <c r="O18" s="55"/>
      <c r="P18" s="55"/>
      <c r="R18" s="184"/>
      <c r="S18" s="185"/>
      <c r="U18" s="183"/>
      <c r="V18" s="185"/>
      <c r="Y18" s="183"/>
    </row>
    <row r="19" spans="1:25" s="163" customFormat="1" ht="52.5" customHeight="1">
      <c r="A19" s="169"/>
      <c r="B19" s="116" t="s">
        <v>211</v>
      </c>
      <c r="C19" s="85" t="s">
        <v>212</v>
      </c>
      <c r="D19" s="85" t="s">
        <v>213</v>
      </c>
      <c r="E19" s="85" t="s">
        <v>197</v>
      </c>
      <c r="F19" s="85" t="s">
        <v>197</v>
      </c>
      <c r="G19" s="85"/>
      <c r="H19" s="86">
        <v>0</v>
      </c>
      <c r="I19" s="86">
        <v>0</v>
      </c>
      <c r="J19" s="86">
        <v>0</v>
      </c>
      <c r="K19" s="86">
        <v>0</v>
      </c>
      <c r="L19" s="86"/>
      <c r="M19" s="45"/>
      <c r="N19" s="54"/>
      <c r="O19" s="55"/>
      <c r="P19" s="55"/>
      <c r="R19" s="184"/>
      <c r="S19" s="185"/>
      <c r="U19" s="183"/>
      <c r="V19" s="185"/>
      <c r="W19" s="184"/>
      <c r="Y19" s="183"/>
    </row>
    <row r="20" spans="1:25" s="163" customFormat="1" ht="63.75" customHeight="1" thickBot="1">
      <c r="A20" s="169"/>
      <c r="B20" s="118" t="s">
        <v>214</v>
      </c>
      <c r="C20" s="119" t="s">
        <v>215</v>
      </c>
      <c r="D20" s="119" t="s">
        <v>216</v>
      </c>
      <c r="E20" s="85" t="s">
        <v>197</v>
      </c>
      <c r="F20" s="119" t="s">
        <v>217</v>
      </c>
      <c r="G20" s="119"/>
      <c r="H20" s="120">
        <v>0</v>
      </c>
      <c r="I20" s="120">
        <v>0</v>
      </c>
      <c r="J20" s="120">
        <v>0</v>
      </c>
      <c r="K20" s="120">
        <v>0</v>
      </c>
      <c r="L20" s="120"/>
      <c r="M20" s="57"/>
      <c r="N20" s="58"/>
      <c r="O20" s="59"/>
      <c r="P20" s="59"/>
      <c r="R20" s="184"/>
      <c r="S20" s="185"/>
      <c r="U20" s="183"/>
      <c r="V20" s="185"/>
      <c r="W20" s="184"/>
      <c r="Y20" s="183"/>
    </row>
    <row r="21" spans="1:25" ht="13.9" thickBot="1">
      <c r="A21" s="169"/>
      <c r="D21" s="92"/>
      <c r="F21" s="93" t="s">
        <v>115</v>
      </c>
      <c r="G21" s="295"/>
      <c r="H21" s="121">
        <f>SUM(H6:H20)</f>
        <v>21</v>
      </c>
      <c r="I21" s="122">
        <f>SUM(I6:I20)</f>
        <v>12</v>
      </c>
      <c r="J21" s="123">
        <f>IF(SUM(J6:J20)&gt;H21,"Check Data",SUM(J6:J20))</f>
        <v>0</v>
      </c>
      <c r="K21" s="123">
        <f>IF(SUM(K6:K20)&gt;H21,"Check Data",SUM(K6:K20))</f>
        <v>0</v>
      </c>
      <c r="L21" s="97">
        <f>SUM(L6:L20)</f>
        <v>0</v>
      </c>
    </row>
    <row r="22" spans="1:25">
      <c r="A22" s="169"/>
      <c r="N22" s="161"/>
    </row>
    <row r="23" spans="1:25">
      <c r="N23" s="161"/>
    </row>
    <row r="24" spans="1:25">
      <c r="N24" s="161"/>
    </row>
    <row r="25" spans="1:25">
      <c r="N25" s="161"/>
    </row>
    <row r="26" spans="1:25">
      <c r="M26" s="129"/>
      <c r="N26" s="129"/>
      <c r="T26" s="130"/>
      <c r="U26" s="130"/>
      <c r="Y26" s="130"/>
    </row>
    <row r="27" spans="1:25">
      <c r="O27" s="189"/>
      <c r="P27" s="189"/>
    </row>
    <row r="28" spans="1:25">
      <c r="O28" s="189"/>
      <c r="P28" s="189"/>
    </row>
    <row r="30" spans="1:25">
      <c r="N30" s="129"/>
    </row>
    <row r="31" spans="1:25">
      <c r="N31" s="129"/>
    </row>
    <row r="48" spans="14:14">
      <c r="N48" s="129"/>
    </row>
    <row r="50" spans="2:14">
      <c r="N50" s="129"/>
    </row>
    <row r="52" spans="2:14">
      <c r="N52" s="129"/>
    </row>
    <row r="64" spans="2:14">
      <c r="B64" s="130"/>
      <c r="C64" s="130"/>
      <c r="D64" s="130"/>
      <c r="E64" s="130"/>
      <c r="F64" s="130"/>
      <c r="G64" s="130"/>
      <c r="N64" s="129"/>
    </row>
    <row r="65" spans="2:25">
      <c r="B65" s="130"/>
      <c r="C65" s="130"/>
      <c r="D65" s="130"/>
      <c r="E65" s="130"/>
      <c r="F65" s="130"/>
      <c r="G65" s="130"/>
      <c r="N65" s="129"/>
    </row>
    <row r="66" spans="2:25">
      <c r="M66" s="130"/>
      <c r="N66" s="129"/>
      <c r="O66" s="130"/>
      <c r="P66" s="130"/>
      <c r="T66" s="130"/>
      <c r="U66" s="130"/>
      <c r="Y66" s="130"/>
    </row>
    <row r="67" spans="2:25">
      <c r="M67" s="130"/>
      <c r="N67" s="129"/>
      <c r="O67" s="130"/>
      <c r="P67" s="130"/>
      <c r="T67" s="130"/>
      <c r="U67" s="130"/>
      <c r="Y67" s="130"/>
    </row>
    <row r="68" spans="2:25">
      <c r="M68" s="130"/>
      <c r="N68" s="129"/>
      <c r="O68" s="130"/>
      <c r="P68" s="130"/>
      <c r="T68" s="130"/>
      <c r="U68" s="130"/>
      <c r="Y68" s="130"/>
    </row>
    <row r="69" spans="2:25">
      <c r="N69" s="129"/>
    </row>
    <row r="70" spans="2:25">
      <c r="N70" s="129"/>
    </row>
    <row r="71" spans="2:25">
      <c r="N71" s="129"/>
    </row>
    <row r="72" spans="2:25">
      <c r="N72" s="129"/>
    </row>
    <row r="73" spans="2:25">
      <c r="N73" s="129"/>
    </row>
    <row r="74" spans="2:25">
      <c r="N74" s="129"/>
    </row>
    <row r="75" spans="2:25">
      <c r="N75" s="129"/>
    </row>
    <row r="76" spans="2:25">
      <c r="N76" s="129"/>
    </row>
    <row r="77" spans="2:25">
      <c r="N77" s="129"/>
    </row>
    <row r="78" spans="2:25">
      <c r="N78" s="129"/>
    </row>
    <row r="79" spans="2:25">
      <c r="N79" s="129"/>
    </row>
    <row r="80" spans="2:25">
      <c r="N80" s="129"/>
    </row>
    <row r="81" spans="14:14">
      <c r="N81" s="129"/>
    </row>
    <row r="82" spans="14:14">
      <c r="N82" s="129"/>
    </row>
    <row r="83" spans="14:14">
      <c r="N83" s="129"/>
    </row>
    <row r="84" spans="14:14">
      <c r="N84" s="129"/>
    </row>
    <row r="85" spans="14:14">
      <c r="N85" s="129"/>
    </row>
    <row r="108" spans="6:16">
      <c r="F108" s="4"/>
      <c r="G108" s="4"/>
      <c r="P108" s="4"/>
    </row>
    <row r="109" spans="6:16">
      <c r="F109" s="4"/>
      <c r="G109" s="4"/>
      <c r="P109" s="4"/>
    </row>
    <row r="110" spans="6:16">
      <c r="F110" s="4"/>
      <c r="G110" s="4"/>
      <c r="P110" s="4"/>
    </row>
  </sheetData>
  <mergeCells count="8">
    <mergeCell ref="H16:I16"/>
    <mergeCell ref="B16:B18"/>
    <mergeCell ref="C16:C18"/>
    <mergeCell ref="D7:D8"/>
    <mergeCell ref="E7:E8"/>
    <mergeCell ref="F7:F8"/>
    <mergeCell ref="B13:B14"/>
    <mergeCell ref="C13:C14"/>
  </mergeCells>
  <phoneticPr fontId="0" type="noConversion"/>
  <conditionalFormatting sqref="J21:L21">
    <cfRule type="cellIs" dxfId="7"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1" orientation="landscape" horizontalDpi="4294967292"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G94"/>
  <sheetViews>
    <sheetView showGridLines="0" zoomScale="55" zoomScaleNormal="55" zoomScaleSheetLayoutView="85" workbookViewId="0">
      <pane xSplit="3" ySplit="5" topLeftCell="D6" activePane="bottomRight" state="frozen"/>
      <selection pane="bottomRight" activeCell="I8" sqref="I8"/>
      <selection pane="bottomLeft" activeCell="I26" sqref="I26"/>
      <selection pane="topRight" activeCell="I26" sqref="I26"/>
    </sheetView>
  </sheetViews>
  <sheetFormatPr defaultColWidth="0" defaultRowHeight="13.15"/>
  <cols>
    <col min="1" max="1" width="1.5703125" style="91" customWidth="1"/>
    <col min="2" max="2" width="9.7109375" style="91" customWidth="1"/>
    <col min="3" max="3" width="37.7109375" style="91" customWidth="1"/>
    <col min="4" max="4" width="77.5703125" style="91" customWidth="1"/>
    <col min="5" max="7" width="33.7109375" style="91" customWidth="1"/>
    <col min="8" max="12" width="10.7109375" style="91" customWidth="1"/>
    <col min="13" max="13" width="42.5703125" style="91" customWidth="1"/>
    <col min="14" max="14" width="11.7109375" style="91" customWidth="1"/>
    <col min="15" max="15" width="42.7109375" style="91" customWidth="1"/>
    <col min="16" max="16" width="47.140625" style="91" customWidth="1"/>
    <col min="17" max="17" width="5.140625" style="91" hidden="1" customWidth="1"/>
    <col min="18" max="18" width="9.85546875" style="91" hidden="1" customWidth="1"/>
    <col min="19" max="20" width="11.140625" style="91" hidden="1" customWidth="1"/>
    <col min="21" max="21" width="10.140625" style="91" hidden="1" customWidth="1"/>
    <col min="22" max="22" width="5.140625" style="91" hidden="1" customWidth="1"/>
    <col min="23" max="23" width="0" style="91" hidden="1" customWidth="1"/>
    <col min="24" max="25" width="11.140625" style="91" hidden="1" customWidth="1"/>
    <col min="26" max="26" width="9.7109375" style="91" hidden="1" customWidth="1"/>
    <col min="27" max="27" width="5" style="91" hidden="1" customWidth="1"/>
    <col min="28" max="28" width="0" style="91" hidden="1" customWidth="1"/>
    <col min="29" max="29" width="11.140625" style="91" hidden="1" customWidth="1"/>
    <col min="30" max="30" width="0" style="91" hidden="1" customWidth="1"/>
    <col min="31" max="31" width="5.42578125" style="91" hidden="1" customWidth="1"/>
    <col min="32" max="16384" width="0" style="91" hidden="1"/>
  </cols>
  <sheetData>
    <row r="1" spans="1:33" ht="6" customHeight="1" thickBot="1">
      <c r="P1" s="4"/>
    </row>
    <row r="2" spans="1:33" ht="17.25" customHeight="1">
      <c r="B2" s="60" t="s">
        <v>37</v>
      </c>
      <c r="C2" s="98"/>
      <c r="D2" s="98"/>
      <c r="E2" s="98"/>
      <c r="F2" s="98"/>
      <c r="G2" s="98"/>
      <c r="H2" s="98"/>
      <c r="I2" s="98"/>
      <c r="J2" s="98"/>
      <c r="K2" s="98"/>
      <c r="L2" s="98"/>
      <c r="M2" s="98"/>
      <c r="N2" s="98"/>
      <c r="O2" s="99"/>
      <c r="P2" s="124"/>
    </row>
    <row r="3" spans="1:33" ht="17.25" customHeight="1" thickBot="1">
      <c r="B3" s="100"/>
      <c r="C3" s="101"/>
      <c r="D3" s="101"/>
      <c r="E3" s="101"/>
      <c r="F3" s="101"/>
      <c r="G3" s="101"/>
      <c r="H3" s="101"/>
      <c r="I3" s="101"/>
      <c r="J3" s="101"/>
      <c r="K3" s="101"/>
      <c r="L3" s="101"/>
      <c r="M3" s="101"/>
      <c r="N3" s="101"/>
      <c r="O3" s="102"/>
      <c r="P3" s="125"/>
    </row>
    <row r="4" spans="1:33"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c r="Q4" s="92"/>
      <c r="R4" s="92"/>
      <c r="S4" s="92"/>
      <c r="T4" s="92"/>
      <c r="U4" s="92"/>
      <c r="V4" s="92"/>
      <c r="W4" s="92"/>
      <c r="X4" s="92"/>
      <c r="Y4" s="92"/>
      <c r="Z4" s="92"/>
      <c r="AA4" s="92"/>
      <c r="AB4" s="92"/>
      <c r="AC4" s="92"/>
      <c r="AD4" s="92"/>
      <c r="AE4" s="92"/>
      <c r="AF4" s="92"/>
      <c r="AG4" s="92"/>
    </row>
    <row r="5" spans="1:33">
      <c r="B5" s="104"/>
      <c r="C5" s="105"/>
      <c r="D5" s="105"/>
      <c r="E5" s="105"/>
      <c r="F5" s="105"/>
      <c r="G5" s="105"/>
      <c r="H5" s="105"/>
      <c r="I5" s="105"/>
      <c r="J5" s="105"/>
      <c r="K5" s="105"/>
      <c r="L5" s="105"/>
      <c r="M5" s="105"/>
      <c r="N5" s="105"/>
      <c r="O5" s="106"/>
      <c r="P5" s="44"/>
      <c r="S5" s="129"/>
      <c r="T5" s="129"/>
      <c r="X5" s="129"/>
      <c r="Y5" s="129"/>
      <c r="AC5" s="129"/>
    </row>
    <row r="6" spans="1:33" s="170" customFormat="1" ht="76.150000000000006" customHeight="1">
      <c r="A6" s="169"/>
      <c r="B6" s="209" t="s">
        <v>218</v>
      </c>
      <c r="C6" s="335" t="s">
        <v>219</v>
      </c>
      <c r="D6" s="336" t="s">
        <v>220</v>
      </c>
      <c r="E6" s="336" t="s">
        <v>221</v>
      </c>
      <c r="F6" s="336" t="s">
        <v>222</v>
      </c>
      <c r="G6" s="336">
        <v>2</v>
      </c>
      <c r="H6" s="212">
        <v>2</v>
      </c>
      <c r="I6" s="212">
        <v>2</v>
      </c>
      <c r="J6" s="212">
        <v>0</v>
      </c>
      <c r="K6" s="212">
        <v>0</v>
      </c>
      <c r="L6" s="212"/>
      <c r="M6" s="210"/>
      <c r="N6" s="213"/>
      <c r="O6" s="113"/>
      <c r="P6" s="113"/>
    </row>
    <row r="7" spans="1:33" s="158" customFormat="1" ht="147.6" customHeight="1" thickBot="1">
      <c r="A7" s="169"/>
      <c r="B7" s="265" t="s">
        <v>223</v>
      </c>
      <c r="C7" s="266" t="s">
        <v>224</v>
      </c>
      <c r="D7" s="267" t="s">
        <v>225</v>
      </c>
      <c r="E7" s="267" t="s">
        <v>226</v>
      </c>
      <c r="F7" s="267" t="s">
        <v>227</v>
      </c>
      <c r="G7" s="267">
        <v>4</v>
      </c>
      <c r="H7" s="268">
        <v>10</v>
      </c>
      <c r="I7" s="268">
        <v>5</v>
      </c>
      <c r="J7" s="268">
        <v>0</v>
      </c>
      <c r="K7" s="268">
        <v>0</v>
      </c>
      <c r="L7" s="268"/>
      <c r="M7" s="269" t="s">
        <v>228</v>
      </c>
      <c r="N7" s="270"/>
      <c r="O7" s="271"/>
      <c r="P7" s="271" t="s">
        <v>229</v>
      </c>
      <c r="T7" s="190"/>
      <c r="V7" s="191"/>
      <c r="W7" s="192"/>
      <c r="Y7" s="190"/>
      <c r="Z7" s="192"/>
      <c r="AC7" s="190"/>
    </row>
    <row r="8" spans="1:33" ht="13.9" thickBot="1">
      <c r="D8" s="92"/>
      <c r="F8" s="181" t="s">
        <v>115</v>
      </c>
      <c r="G8" s="295"/>
      <c r="H8" s="121">
        <f>SUM(H6:H7)</f>
        <v>12</v>
      </c>
      <c r="I8" s="122">
        <f>SUM(I6:I7)</f>
        <v>7</v>
      </c>
      <c r="J8" s="123">
        <f>IF(SUM(J6:J7)&gt;H8,"Check Data",SUM(J6:J7))</f>
        <v>0</v>
      </c>
      <c r="K8" s="123">
        <f>IF(SUM(K6:K7)&gt;H8,"Check Data",SUM(K6:K7))</f>
        <v>0</v>
      </c>
      <c r="L8" s="264">
        <f>SUM(L6:L7)</f>
        <v>0</v>
      </c>
    </row>
    <row r="9" spans="1:33">
      <c r="M9" s="129"/>
    </row>
    <row r="10" spans="1:33">
      <c r="M10" s="129"/>
    </row>
    <row r="11" spans="1:33">
      <c r="E11" s="130"/>
      <c r="F11" s="130"/>
      <c r="G11" s="130"/>
      <c r="M11" s="129"/>
      <c r="N11" s="130"/>
      <c r="O11" s="130"/>
      <c r="P11" s="130"/>
      <c r="Q11" s="130"/>
      <c r="S11" s="130"/>
      <c r="T11" s="130"/>
      <c r="X11" s="130"/>
      <c r="Y11" s="130"/>
      <c r="AC11" s="130"/>
    </row>
    <row r="15" spans="1:33">
      <c r="M15" s="129"/>
    </row>
    <row r="16" spans="1:33">
      <c r="M16" s="129"/>
    </row>
    <row r="33" spans="13:13">
      <c r="M33" s="129"/>
    </row>
    <row r="35" spans="13:13">
      <c r="M35" s="129"/>
    </row>
    <row r="37" spans="13:13">
      <c r="M37" s="129"/>
    </row>
    <row r="49" spans="2:29">
      <c r="B49" s="130"/>
      <c r="C49" s="130"/>
      <c r="D49" s="130"/>
      <c r="M49" s="129"/>
    </row>
    <row r="50" spans="2:29">
      <c r="B50" s="130"/>
      <c r="C50" s="130"/>
      <c r="D50" s="130"/>
      <c r="M50" s="129"/>
    </row>
    <row r="51" spans="2:29">
      <c r="E51" s="130"/>
      <c r="F51" s="130"/>
      <c r="G51" s="130"/>
      <c r="M51" s="129"/>
      <c r="N51" s="130"/>
      <c r="O51" s="130"/>
      <c r="P51" s="130"/>
      <c r="Q51" s="130"/>
      <c r="S51" s="130"/>
      <c r="T51" s="130"/>
      <c r="X51" s="130"/>
      <c r="Y51" s="130"/>
      <c r="AC51" s="130"/>
    </row>
    <row r="52" spans="2:29">
      <c r="E52" s="130"/>
      <c r="F52" s="130"/>
      <c r="G52" s="130"/>
      <c r="M52" s="129"/>
      <c r="N52" s="130"/>
      <c r="O52" s="130"/>
      <c r="P52" s="130"/>
      <c r="Q52" s="130"/>
      <c r="S52" s="130"/>
      <c r="T52" s="130"/>
      <c r="X52" s="130"/>
      <c r="Y52" s="130"/>
      <c r="AC52" s="130"/>
    </row>
    <row r="53" spans="2:29">
      <c r="E53" s="130"/>
      <c r="F53" s="130"/>
      <c r="G53" s="130"/>
      <c r="M53" s="129"/>
      <c r="N53" s="130"/>
      <c r="O53" s="130"/>
      <c r="P53" s="130"/>
      <c r="Q53" s="130"/>
      <c r="S53" s="130"/>
      <c r="T53" s="130"/>
      <c r="X53" s="130"/>
      <c r="Y53" s="130"/>
      <c r="AC53" s="130"/>
    </row>
    <row r="54" spans="2:29">
      <c r="M54" s="129"/>
    </row>
    <row r="55" spans="2:29">
      <c r="M55" s="129"/>
    </row>
    <row r="56" spans="2:29">
      <c r="M56" s="129"/>
    </row>
    <row r="57" spans="2:29">
      <c r="M57" s="129"/>
    </row>
    <row r="58" spans="2:29">
      <c r="M58" s="129"/>
    </row>
    <row r="59" spans="2:29">
      <c r="M59" s="129"/>
    </row>
    <row r="60" spans="2:29">
      <c r="M60" s="129"/>
    </row>
    <row r="61" spans="2:29">
      <c r="M61" s="129"/>
    </row>
    <row r="62" spans="2:29">
      <c r="M62" s="129"/>
    </row>
    <row r="63" spans="2:29">
      <c r="M63" s="129"/>
    </row>
    <row r="64" spans="2:29">
      <c r="M64" s="129"/>
    </row>
    <row r="65" spans="13:13">
      <c r="M65" s="129"/>
    </row>
    <row r="66" spans="13:13">
      <c r="M66" s="129"/>
    </row>
    <row r="67" spans="13:13">
      <c r="M67" s="129"/>
    </row>
    <row r="68" spans="13:13">
      <c r="M68" s="129"/>
    </row>
    <row r="69" spans="13:13">
      <c r="M69" s="129"/>
    </row>
    <row r="70" spans="13:13">
      <c r="M70" s="129"/>
    </row>
    <row r="93" spans="6:7">
      <c r="F93" s="4"/>
      <c r="G93" s="4"/>
    </row>
    <row r="94" spans="6:7">
      <c r="F94" s="4"/>
      <c r="G94" s="4"/>
    </row>
  </sheetData>
  <phoneticPr fontId="0" type="noConversion"/>
  <conditionalFormatting sqref="J8:L8">
    <cfRule type="cellIs" dxfId="6"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7"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G102"/>
  <sheetViews>
    <sheetView showGridLines="0" zoomScale="55" zoomScaleNormal="55" zoomScaleSheetLayoutView="85" workbookViewId="0">
      <pane ySplit="4" topLeftCell="A5" activePane="bottomLeft" state="frozen"/>
      <selection pane="bottomLeft" activeCell="I9" sqref="I9"/>
      <selection activeCell="I26" sqref="I26"/>
    </sheetView>
  </sheetViews>
  <sheetFormatPr defaultColWidth="0" defaultRowHeight="13.15"/>
  <cols>
    <col min="1" max="1" width="1.28515625" style="131" customWidth="1"/>
    <col min="2" max="2" width="9.7109375" style="131" customWidth="1"/>
    <col min="3" max="3" width="33.7109375" style="131" customWidth="1"/>
    <col min="4" max="4" width="77.7109375" style="131" customWidth="1"/>
    <col min="5" max="7" width="33.85546875" style="131" customWidth="1"/>
    <col min="8" max="12" width="10.7109375" style="91" customWidth="1"/>
    <col min="13" max="13" width="42.5703125" style="131" customWidth="1"/>
    <col min="14" max="14" width="11.7109375" style="131" customWidth="1"/>
    <col min="15" max="15" width="42.7109375" style="131" customWidth="1"/>
    <col min="16" max="16" width="41.7109375" style="131" customWidth="1"/>
    <col min="17" max="17" width="35.140625" style="131" hidden="1" customWidth="1"/>
    <col min="18" max="16384" width="35.140625" style="131" hidden="1"/>
  </cols>
  <sheetData>
    <row r="1" spans="1:33" ht="6" customHeight="1" thickBot="1">
      <c r="P1" s="4"/>
    </row>
    <row r="2" spans="1:33" ht="17.25" customHeight="1">
      <c r="B2" s="60" t="s">
        <v>38</v>
      </c>
      <c r="C2" s="98"/>
      <c r="D2" s="98"/>
      <c r="E2" s="98"/>
      <c r="F2" s="98"/>
      <c r="G2" s="98"/>
      <c r="H2" s="98"/>
      <c r="I2" s="98"/>
      <c r="J2" s="98"/>
      <c r="K2" s="98"/>
      <c r="L2" s="98"/>
      <c r="M2" s="98"/>
      <c r="N2" s="98"/>
      <c r="O2" s="99"/>
      <c r="P2" s="124"/>
    </row>
    <row r="3" spans="1:33" ht="17.25" customHeight="1" thickBot="1">
      <c r="B3" s="100"/>
      <c r="C3" s="101"/>
      <c r="D3" s="101"/>
      <c r="E3" s="101"/>
      <c r="F3" s="101"/>
      <c r="G3" s="101"/>
      <c r="H3" s="101"/>
      <c r="I3" s="101"/>
      <c r="J3" s="101"/>
      <c r="K3" s="101"/>
      <c r="L3" s="101"/>
      <c r="M3" s="101"/>
      <c r="N3" s="101"/>
      <c r="O3" s="102"/>
      <c r="P3" s="125"/>
    </row>
    <row r="4" spans="1:33"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c r="Q4" s="132"/>
      <c r="R4" s="132"/>
      <c r="S4" s="132"/>
      <c r="T4" s="132"/>
      <c r="U4" s="132"/>
      <c r="V4" s="132"/>
      <c r="W4" s="132"/>
      <c r="X4" s="132"/>
      <c r="Y4" s="132"/>
      <c r="Z4" s="132"/>
      <c r="AA4" s="132"/>
      <c r="AB4" s="132"/>
      <c r="AC4" s="132"/>
      <c r="AD4" s="132"/>
      <c r="AE4" s="132"/>
      <c r="AF4" s="132"/>
      <c r="AG4" s="132"/>
    </row>
    <row r="5" spans="1:33">
      <c r="B5" s="133"/>
      <c r="C5" s="134"/>
      <c r="D5" s="134"/>
      <c r="E5" s="134"/>
      <c r="F5" s="134"/>
      <c r="G5" s="134"/>
      <c r="H5" s="134"/>
      <c r="I5" s="134"/>
      <c r="J5" s="134"/>
      <c r="K5" s="134"/>
      <c r="L5" s="134"/>
      <c r="M5" s="134"/>
      <c r="N5" s="134"/>
      <c r="O5" s="135"/>
      <c r="P5" s="136"/>
      <c r="S5" s="137"/>
      <c r="T5" s="137"/>
      <c r="X5" s="137"/>
      <c r="Y5" s="137"/>
      <c r="AC5" s="137"/>
    </row>
    <row r="6" spans="1:33" s="138" customFormat="1" ht="149.44999999999999" customHeight="1">
      <c r="A6" s="193"/>
      <c r="B6" s="88" t="s">
        <v>230</v>
      </c>
      <c r="C6" s="154" t="s">
        <v>231</v>
      </c>
      <c r="D6" s="78" t="s">
        <v>232</v>
      </c>
      <c r="E6" s="78" t="s">
        <v>226</v>
      </c>
      <c r="F6" s="78" t="s">
        <v>233</v>
      </c>
      <c r="G6" s="78">
        <v>4</v>
      </c>
      <c r="H6" s="107">
        <v>5</v>
      </c>
      <c r="I6" s="107">
        <v>3</v>
      </c>
      <c r="J6" s="107">
        <v>0</v>
      </c>
      <c r="K6" s="107">
        <v>0</v>
      </c>
      <c r="L6" s="107"/>
      <c r="M6" s="245"/>
      <c r="N6" s="246"/>
      <c r="O6" s="225"/>
      <c r="P6" s="55"/>
    </row>
    <row r="7" spans="1:33" ht="147" customHeight="1">
      <c r="B7" s="88" t="s">
        <v>234</v>
      </c>
      <c r="C7" s="126" t="s">
        <v>235</v>
      </c>
      <c r="D7" s="73" t="s">
        <v>236</v>
      </c>
      <c r="E7" s="73" t="s">
        <v>237</v>
      </c>
      <c r="F7" s="126" t="s">
        <v>238</v>
      </c>
      <c r="G7" s="126" t="s">
        <v>239</v>
      </c>
      <c r="H7" s="87">
        <v>1</v>
      </c>
      <c r="I7" s="87">
        <v>1</v>
      </c>
      <c r="J7" s="87">
        <v>0</v>
      </c>
      <c r="K7" s="87">
        <v>0</v>
      </c>
      <c r="L7" s="87"/>
      <c r="M7" s="111"/>
      <c r="N7" s="214"/>
      <c r="O7" s="113"/>
      <c r="P7" s="113" t="s">
        <v>238</v>
      </c>
      <c r="T7" s="139"/>
      <c r="V7" s="140"/>
      <c r="W7" s="141"/>
      <c r="Y7" s="139"/>
      <c r="Z7" s="141"/>
      <c r="AC7" s="139"/>
    </row>
    <row r="8" spans="1:33" ht="52.9">
      <c r="B8" s="142" t="s">
        <v>240</v>
      </c>
      <c r="C8" s="143" t="s">
        <v>241</v>
      </c>
      <c r="D8" s="73" t="s">
        <v>242</v>
      </c>
      <c r="E8" s="73" t="s">
        <v>128</v>
      </c>
      <c r="F8" s="126" t="s">
        <v>238</v>
      </c>
      <c r="G8" s="126" t="s">
        <v>239</v>
      </c>
      <c r="H8" s="87">
        <v>2</v>
      </c>
      <c r="I8" s="87">
        <v>1</v>
      </c>
      <c r="J8" s="87">
        <v>0</v>
      </c>
      <c r="K8" s="87">
        <v>0</v>
      </c>
      <c r="L8" s="87"/>
      <c r="M8" s="111"/>
      <c r="N8" s="214"/>
      <c r="O8" s="113"/>
      <c r="P8" s="113" t="s">
        <v>243</v>
      </c>
      <c r="T8" s="139"/>
      <c r="V8" s="140"/>
      <c r="W8" s="141"/>
      <c r="Y8" s="139"/>
      <c r="Z8" s="141"/>
      <c r="AC8" s="139"/>
    </row>
    <row r="9" spans="1:33" s="145" customFormat="1" ht="93" thickBot="1">
      <c r="A9" s="194"/>
      <c r="B9" s="248" t="s">
        <v>244</v>
      </c>
      <c r="C9" s="239" t="s">
        <v>245</v>
      </c>
      <c r="D9" s="90" t="s">
        <v>246</v>
      </c>
      <c r="E9" s="90" t="s">
        <v>128</v>
      </c>
      <c r="F9" s="239"/>
      <c r="G9" s="239" t="s">
        <v>239</v>
      </c>
      <c r="H9" s="128">
        <v>0</v>
      </c>
      <c r="I9" s="128">
        <v>0</v>
      </c>
      <c r="J9" s="128">
        <v>0</v>
      </c>
      <c r="K9" s="128">
        <v>0</v>
      </c>
      <c r="L9" s="128"/>
      <c r="M9" s="239"/>
      <c r="N9" s="290"/>
      <c r="O9" s="241"/>
      <c r="P9" s="241"/>
      <c r="T9" s="146"/>
      <c r="V9" s="147"/>
      <c r="W9" s="148"/>
      <c r="Y9" s="146"/>
      <c r="Z9" s="148"/>
      <c r="AC9" s="146"/>
    </row>
    <row r="10" spans="1:33" s="91" customFormat="1" ht="13.9" thickBot="1">
      <c r="D10" s="92"/>
      <c r="E10" s="92"/>
      <c r="F10" s="93" t="s">
        <v>115</v>
      </c>
      <c r="G10" s="310"/>
      <c r="H10" s="94">
        <f>SUM(H6:H9)</f>
        <v>8</v>
      </c>
      <c r="I10" s="95">
        <f>SUM(I6:I9)</f>
        <v>5</v>
      </c>
      <c r="J10" s="96">
        <f>IF(SUM(J6:J9)&gt;H10,"Check Data",SUM(J6:J9))</f>
        <v>0</v>
      </c>
      <c r="K10" s="96">
        <f>IF(SUM(K6:K9)&gt;H10,"Check Data",SUM(K6:K9))</f>
        <v>0</v>
      </c>
      <c r="L10" s="97">
        <f>SUM(L6:L9)</f>
        <v>0</v>
      </c>
    </row>
    <row r="18" spans="13:29">
      <c r="M18" s="195"/>
      <c r="N18" s="195"/>
      <c r="O18" s="195"/>
      <c r="P18" s="195"/>
      <c r="Q18" s="195"/>
      <c r="S18" s="195"/>
      <c r="T18" s="195"/>
      <c r="X18" s="195"/>
      <c r="Y18" s="195"/>
      <c r="AC18" s="195"/>
    </row>
    <row r="56" spans="2:29">
      <c r="B56" s="195"/>
      <c r="C56" s="195"/>
      <c r="D56" s="195"/>
      <c r="E56" s="195"/>
      <c r="F56" s="195"/>
      <c r="G56" s="195"/>
    </row>
    <row r="57" spans="2:29">
      <c r="B57" s="195"/>
      <c r="C57" s="195"/>
      <c r="D57" s="195"/>
      <c r="E57" s="195"/>
      <c r="F57" s="195"/>
      <c r="G57" s="195"/>
    </row>
    <row r="58" spans="2:29">
      <c r="M58" s="195"/>
      <c r="N58" s="195"/>
      <c r="O58" s="195"/>
      <c r="P58" s="195"/>
      <c r="Q58" s="195"/>
      <c r="S58" s="195"/>
      <c r="T58" s="195"/>
      <c r="X58" s="195"/>
      <c r="Y58" s="195"/>
      <c r="AC58" s="195"/>
    </row>
    <row r="59" spans="2:29">
      <c r="M59" s="195"/>
      <c r="N59" s="195"/>
      <c r="O59" s="195"/>
      <c r="P59" s="195"/>
      <c r="Q59" s="195"/>
      <c r="S59" s="195"/>
      <c r="T59" s="195"/>
      <c r="X59" s="195"/>
      <c r="Y59" s="195"/>
      <c r="AC59" s="195"/>
    </row>
    <row r="60" spans="2:29">
      <c r="M60" s="195"/>
      <c r="N60" s="195"/>
      <c r="O60" s="195"/>
      <c r="P60" s="195"/>
      <c r="Q60" s="195"/>
      <c r="S60" s="195"/>
      <c r="T60" s="195"/>
      <c r="X60" s="195"/>
      <c r="Y60" s="195"/>
      <c r="AC60" s="195"/>
    </row>
    <row r="100" spans="6:16">
      <c r="F100" s="4"/>
      <c r="G100" s="4"/>
      <c r="P100" s="4"/>
    </row>
    <row r="101" spans="6:16">
      <c r="F101" s="4"/>
      <c r="G101" s="4"/>
      <c r="P101" s="4"/>
    </row>
    <row r="102" spans="6:16">
      <c r="F102" s="4"/>
      <c r="G102" s="4"/>
      <c r="P102" s="4"/>
    </row>
  </sheetData>
  <phoneticPr fontId="0" type="noConversion"/>
  <conditionalFormatting sqref="J10:L10">
    <cfRule type="cellIs" dxfId="5"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7"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TH104"/>
  <sheetViews>
    <sheetView showGridLines="0" zoomScale="55" zoomScaleNormal="55" zoomScaleSheetLayoutView="85" workbookViewId="0">
      <pane ySplit="4" topLeftCell="A9" activePane="bottomLeft" state="frozen"/>
      <selection pane="bottomLeft" activeCell="K6" sqref="K6"/>
      <selection activeCell="I26" sqref="I26"/>
    </sheetView>
  </sheetViews>
  <sheetFormatPr defaultColWidth="2.7109375" defaultRowHeight="13.15"/>
  <cols>
    <col min="1" max="1" width="1.28515625" style="91" customWidth="1"/>
    <col min="2" max="2" width="9.7109375" style="91" customWidth="1"/>
    <col min="3" max="3" width="33.7109375" style="91" customWidth="1"/>
    <col min="4" max="4" width="77.7109375" style="91" customWidth="1"/>
    <col min="5" max="7" width="33.7109375" style="91" customWidth="1"/>
    <col min="8" max="12" width="10.7109375" style="91" customWidth="1"/>
    <col min="13" max="13" width="42.5703125" style="91" customWidth="1"/>
    <col min="14" max="14" width="11.7109375" style="91" customWidth="1"/>
    <col min="15" max="15" width="42.7109375" style="91" customWidth="1"/>
    <col min="16" max="16" width="43.28515625" style="91" customWidth="1"/>
    <col min="17" max="17" width="9.85546875" style="91" hidden="1" customWidth="1"/>
    <col min="18" max="19" width="11.140625" style="91" hidden="1" customWidth="1"/>
    <col min="20" max="20" width="10.140625" style="91" hidden="1" customWidth="1"/>
    <col min="21" max="21" width="5.140625" style="91" hidden="1" customWidth="1"/>
    <col min="22" max="22" width="0" style="91" hidden="1" customWidth="1"/>
    <col min="23" max="24" width="11.140625" style="91" hidden="1" customWidth="1"/>
    <col min="25" max="25" width="9.7109375" style="91" hidden="1" customWidth="1"/>
    <col min="26" max="26" width="5" style="91" hidden="1" customWidth="1"/>
    <col min="27" max="27" width="0" style="91" hidden="1" customWidth="1"/>
    <col min="28" max="28" width="11.140625" style="91" hidden="1" customWidth="1"/>
    <col min="29" max="29" width="0" style="91" hidden="1" customWidth="1"/>
    <col min="30" max="30" width="5.42578125" style="91" hidden="1" customWidth="1"/>
    <col min="31" max="255" width="0" style="91" hidden="1" customWidth="1"/>
    <col min="256" max="256" width="1.7109375" style="91" customWidth="1"/>
    <col min="257" max="16384" width="2.7109375" style="91"/>
  </cols>
  <sheetData>
    <row r="1" spans="1:1204" ht="6" customHeight="1" thickBot="1">
      <c r="P1" s="4"/>
    </row>
    <row r="2" spans="1:1204" s="168" customFormat="1" ht="18" customHeight="1">
      <c r="A2" s="91"/>
      <c r="B2" s="60" t="s">
        <v>39</v>
      </c>
      <c r="C2" s="98"/>
      <c r="D2" s="98"/>
      <c r="E2" s="98"/>
      <c r="F2" s="98"/>
      <c r="G2" s="98"/>
      <c r="H2" s="98"/>
      <c r="I2" s="98"/>
      <c r="J2" s="98"/>
      <c r="K2" s="98"/>
      <c r="L2" s="98"/>
      <c r="M2" s="98"/>
      <c r="N2" s="98"/>
      <c r="O2" s="99"/>
      <c r="P2" s="150"/>
    </row>
    <row r="3" spans="1:1204" s="168" customFormat="1" ht="18" customHeight="1" thickBot="1">
      <c r="A3" s="91"/>
      <c r="B3" s="100"/>
      <c r="C3" s="101"/>
      <c r="D3" s="101"/>
      <c r="E3" s="101"/>
      <c r="F3" s="101"/>
      <c r="G3" s="101"/>
      <c r="H3" s="101"/>
      <c r="I3" s="101"/>
      <c r="J3" s="101"/>
      <c r="K3" s="101"/>
      <c r="L3" s="101"/>
      <c r="M3" s="101"/>
      <c r="N3" s="101"/>
      <c r="O3" s="102"/>
      <c r="P3" s="151"/>
    </row>
    <row r="4" spans="1:1204"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152" t="s">
        <v>76</v>
      </c>
      <c r="Q4" s="92"/>
      <c r="R4" s="92"/>
      <c r="S4" s="92"/>
      <c r="T4" s="92"/>
      <c r="U4" s="92"/>
      <c r="V4" s="92"/>
      <c r="W4" s="92"/>
      <c r="X4" s="92"/>
      <c r="Y4" s="92"/>
      <c r="Z4" s="92"/>
      <c r="AA4" s="92"/>
      <c r="AB4" s="92"/>
      <c r="AC4" s="92"/>
      <c r="AD4" s="92"/>
      <c r="AE4" s="92"/>
      <c r="AF4" s="92"/>
    </row>
    <row r="5" spans="1:1204">
      <c r="A5" s="169"/>
      <c r="B5" s="104"/>
      <c r="C5" s="105"/>
      <c r="D5" s="105"/>
      <c r="E5" s="105"/>
      <c r="F5" s="105"/>
      <c r="G5" s="105"/>
      <c r="H5" s="105"/>
      <c r="I5" s="105"/>
      <c r="J5" s="105"/>
      <c r="K5" s="105"/>
      <c r="L5" s="105"/>
      <c r="M5" s="105"/>
      <c r="N5" s="105"/>
      <c r="O5" s="106"/>
      <c r="P5" s="153"/>
      <c r="R5" s="129"/>
      <c r="S5" s="129"/>
      <c r="W5" s="129"/>
      <c r="X5" s="129"/>
      <c r="AB5" s="129"/>
      <c r="IV5" s="272"/>
      <c r="IW5" s="272"/>
      <c r="IX5" s="272"/>
      <c r="IY5" s="272"/>
      <c r="IZ5" s="272"/>
      <c r="JA5" s="272"/>
      <c r="JB5" s="272"/>
      <c r="JC5" s="272"/>
      <c r="JD5" s="272"/>
      <c r="JE5" s="272"/>
      <c r="JF5" s="272"/>
      <c r="JG5" s="272"/>
      <c r="JH5" s="272"/>
      <c r="JI5" s="272"/>
      <c r="JJ5" s="272"/>
      <c r="JK5" s="272"/>
      <c r="JL5" s="272"/>
      <c r="JM5" s="272"/>
      <c r="JN5" s="272"/>
      <c r="JO5" s="272"/>
      <c r="JP5" s="272"/>
      <c r="JQ5" s="272"/>
      <c r="JR5" s="272"/>
      <c r="JS5" s="272"/>
      <c r="JT5" s="272"/>
      <c r="JU5" s="272"/>
      <c r="JV5" s="272"/>
      <c r="JW5" s="272"/>
      <c r="JX5" s="272"/>
      <c r="JY5" s="272"/>
      <c r="JZ5" s="272"/>
      <c r="KA5" s="272"/>
      <c r="KB5" s="272"/>
      <c r="KC5" s="272"/>
      <c r="KD5" s="272"/>
      <c r="KE5" s="272"/>
      <c r="KF5" s="272"/>
      <c r="KG5" s="272"/>
      <c r="KH5" s="272"/>
      <c r="KI5" s="272"/>
      <c r="KJ5" s="272"/>
      <c r="KK5" s="272"/>
      <c r="KL5" s="272"/>
      <c r="KM5" s="272"/>
      <c r="KN5" s="272"/>
      <c r="KO5" s="272"/>
      <c r="KP5" s="272"/>
      <c r="KQ5" s="272"/>
      <c r="KR5" s="272"/>
      <c r="KS5" s="272"/>
      <c r="KT5" s="272"/>
      <c r="KU5" s="272"/>
      <c r="KV5" s="272"/>
      <c r="KW5" s="272"/>
      <c r="KX5" s="272"/>
      <c r="KY5" s="272"/>
      <c r="KZ5" s="272"/>
      <c r="LA5" s="272"/>
      <c r="LB5" s="272"/>
      <c r="LC5" s="272"/>
      <c r="LD5" s="272"/>
      <c r="LE5" s="272"/>
      <c r="LF5" s="272"/>
      <c r="LG5" s="272"/>
      <c r="LH5" s="272"/>
      <c r="LI5" s="272"/>
      <c r="LJ5" s="272"/>
      <c r="LK5" s="272"/>
      <c r="LL5" s="272"/>
      <c r="LM5" s="272"/>
      <c r="LN5" s="272"/>
      <c r="LO5" s="272"/>
      <c r="LP5" s="272"/>
      <c r="LQ5" s="272"/>
      <c r="LR5" s="272"/>
      <c r="LS5" s="272"/>
      <c r="LT5" s="272"/>
      <c r="LU5" s="272"/>
      <c r="LV5" s="272"/>
      <c r="LW5" s="272"/>
      <c r="LX5" s="272"/>
      <c r="LY5" s="272"/>
      <c r="LZ5" s="272"/>
      <c r="MA5" s="272"/>
      <c r="MB5" s="272"/>
      <c r="MC5" s="272"/>
      <c r="MD5" s="272"/>
      <c r="ME5" s="272"/>
      <c r="MF5" s="272"/>
      <c r="MG5" s="272"/>
      <c r="MH5" s="272"/>
      <c r="MI5" s="272"/>
      <c r="MJ5" s="272"/>
      <c r="MK5" s="272"/>
      <c r="ML5" s="272"/>
      <c r="MM5" s="272"/>
      <c r="MN5" s="272"/>
      <c r="MO5" s="272"/>
      <c r="MP5" s="272"/>
      <c r="MQ5" s="272"/>
      <c r="MR5" s="272"/>
      <c r="MS5" s="272"/>
      <c r="MT5" s="272"/>
      <c r="MU5" s="272"/>
      <c r="MV5" s="272"/>
      <c r="MW5" s="272"/>
      <c r="MX5" s="272"/>
      <c r="MY5" s="272"/>
      <c r="MZ5" s="272"/>
      <c r="NA5" s="272"/>
      <c r="NB5" s="272"/>
      <c r="NC5" s="272"/>
      <c r="ND5" s="272"/>
      <c r="NE5" s="272"/>
      <c r="NF5" s="272"/>
      <c r="NG5" s="272"/>
      <c r="NH5" s="272"/>
      <c r="NI5" s="272"/>
      <c r="NJ5" s="272"/>
      <c r="NK5" s="272"/>
      <c r="NL5" s="272"/>
      <c r="NM5" s="272"/>
      <c r="NN5" s="272"/>
      <c r="NO5" s="272"/>
      <c r="NP5" s="272"/>
      <c r="NQ5" s="272"/>
      <c r="NR5" s="272"/>
      <c r="NS5" s="272"/>
      <c r="NT5" s="272"/>
      <c r="NU5" s="272"/>
      <c r="NV5" s="272"/>
      <c r="NW5" s="272"/>
      <c r="NX5" s="272"/>
      <c r="NY5" s="272"/>
      <c r="NZ5" s="272"/>
      <c r="OA5" s="272"/>
      <c r="OB5" s="272"/>
      <c r="OC5" s="272"/>
      <c r="OD5" s="272"/>
      <c r="OE5" s="272"/>
      <c r="OF5" s="272"/>
      <c r="OG5" s="272"/>
      <c r="OH5" s="272"/>
      <c r="OI5" s="272"/>
      <c r="OJ5" s="272"/>
      <c r="OK5" s="272"/>
      <c r="OL5" s="272"/>
      <c r="OM5" s="272"/>
      <c r="ON5" s="272"/>
      <c r="OO5" s="272"/>
      <c r="OP5" s="272"/>
      <c r="OQ5" s="272"/>
      <c r="OR5" s="272"/>
      <c r="OS5" s="272"/>
      <c r="OT5" s="272"/>
      <c r="OU5" s="272"/>
      <c r="OV5" s="272"/>
      <c r="OW5" s="272"/>
      <c r="OX5" s="272"/>
      <c r="OY5" s="272"/>
      <c r="OZ5" s="272"/>
      <c r="PA5" s="272"/>
      <c r="PB5" s="272"/>
      <c r="PC5" s="272"/>
      <c r="PD5" s="272"/>
      <c r="PE5" s="272"/>
      <c r="PF5" s="272"/>
      <c r="PG5" s="272"/>
      <c r="PH5" s="272"/>
      <c r="PI5" s="272"/>
      <c r="PJ5" s="272"/>
      <c r="PK5" s="272"/>
      <c r="PL5" s="272"/>
      <c r="PM5" s="272"/>
      <c r="PN5" s="272"/>
      <c r="PO5" s="272"/>
      <c r="PP5" s="272"/>
      <c r="PQ5" s="272"/>
      <c r="PR5" s="272"/>
      <c r="PS5" s="272"/>
      <c r="PT5" s="272"/>
      <c r="PU5" s="272"/>
      <c r="PV5" s="272"/>
      <c r="PW5" s="272"/>
      <c r="PX5" s="272"/>
      <c r="PY5" s="272"/>
      <c r="PZ5" s="272"/>
      <c r="QA5" s="272"/>
      <c r="QB5" s="272"/>
      <c r="QC5" s="272"/>
      <c r="QD5" s="272"/>
      <c r="QE5" s="272"/>
      <c r="QF5" s="272"/>
      <c r="QG5" s="272"/>
      <c r="QH5" s="272"/>
      <c r="QI5" s="272"/>
      <c r="QJ5" s="272"/>
      <c r="QK5" s="272"/>
      <c r="QL5" s="272"/>
      <c r="QM5" s="272"/>
      <c r="QN5" s="272"/>
      <c r="QO5" s="272"/>
      <c r="QP5" s="272"/>
      <c r="QQ5" s="272"/>
      <c r="QR5" s="272"/>
      <c r="QS5" s="272"/>
      <c r="QT5" s="272"/>
      <c r="QU5" s="272"/>
      <c r="QV5" s="272"/>
      <c r="QW5" s="272"/>
      <c r="QX5" s="272"/>
      <c r="QY5" s="272"/>
      <c r="QZ5" s="272"/>
      <c r="RA5" s="272"/>
      <c r="RB5" s="272"/>
      <c r="RC5" s="272"/>
      <c r="RD5" s="272"/>
      <c r="RE5" s="272"/>
      <c r="RF5" s="272"/>
      <c r="RG5" s="272"/>
      <c r="RH5" s="272"/>
      <c r="RI5" s="272"/>
      <c r="RJ5" s="272"/>
      <c r="RK5" s="272"/>
      <c r="RL5" s="272"/>
      <c r="RM5" s="272"/>
      <c r="RN5" s="272"/>
      <c r="RO5" s="272"/>
      <c r="RP5" s="272"/>
      <c r="RQ5" s="272"/>
      <c r="RR5" s="272"/>
      <c r="RS5" s="272"/>
      <c r="RT5" s="272"/>
      <c r="RU5" s="272"/>
      <c r="RV5" s="272"/>
      <c r="RW5" s="272"/>
      <c r="RX5" s="272"/>
      <c r="RY5" s="272"/>
      <c r="RZ5" s="272"/>
      <c r="SA5" s="272"/>
      <c r="SB5" s="272"/>
      <c r="SC5" s="272"/>
      <c r="SD5" s="272"/>
      <c r="SE5" s="272"/>
      <c r="SF5" s="272"/>
      <c r="SG5" s="272"/>
      <c r="SH5" s="272"/>
      <c r="SI5" s="272"/>
      <c r="SJ5" s="272"/>
      <c r="SK5" s="272"/>
      <c r="SL5" s="272"/>
      <c r="SM5" s="272"/>
      <c r="SN5" s="272"/>
      <c r="SO5" s="272"/>
      <c r="SP5" s="272"/>
      <c r="SQ5" s="272"/>
      <c r="SR5" s="272"/>
      <c r="SS5" s="272"/>
      <c r="ST5" s="272"/>
      <c r="SU5" s="272"/>
      <c r="SV5" s="272"/>
      <c r="SW5" s="272"/>
      <c r="SX5" s="272"/>
      <c r="SY5" s="272"/>
      <c r="SZ5" s="272"/>
      <c r="TA5" s="272"/>
      <c r="TB5" s="272"/>
      <c r="TC5" s="272"/>
      <c r="TD5" s="272"/>
      <c r="TE5" s="272"/>
      <c r="TF5" s="272"/>
      <c r="TG5" s="272"/>
      <c r="TH5" s="272"/>
      <c r="TI5" s="272"/>
      <c r="TJ5" s="272"/>
      <c r="TK5" s="272"/>
      <c r="TL5" s="272"/>
      <c r="TM5" s="272"/>
      <c r="TN5" s="272"/>
      <c r="TO5" s="272"/>
      <c r="TP5" s="272"/>
      <c r="TQ5" s="272"/>
      <c r="TR5" s="272"/>
      <c r="TS5" s="272"/>
      <c r="TT5" s="272"/>
      <c r="TU5" s="272"/>
      <c r="TV5" s="272"/>
      <c r="TW5" s="272"/>
      <c r="TX5" s="272"/>
      <c r="TY5" s="272"/>
      <c r="TZ5" s="272"/>
      <c r="UA5" s="272"/>
      <c r="UB5" s="272"/>
      <c r="UC5" s="272"/>
      <c r="UD5" s="272"/>
      <c r="UE5" s="272"/>
      <c r="UF5" s="272"/>
      <c r="UG5" s="272"/>
      <c r="UH5" s="272"/>
      <c r="UI5" s="272"/>
      <c r="UJ5" s="272"/>
      <c r="UK5" s="272"/>
      <c r="UL5" s="272"/>
      <c r="UM5" s="272"/>
      <c r="UN5" s="272"/>
      <c r="UO5" s="272"/>
      <c r="UP5" s="272"/>
      <c r="UQ5" s="272"/>
      <c r="UR5" s="272"/>
      <c r="US5" s="272"/>
      <c r="UT5" s="272"/>
      <c r="UU5" s="272"/>
      <c r="UV5" s="272"/>
      <c r="UW5" s="272"/>
      <c r="UX5" s="272"/>
      <c r="UY5" s="272"/>
      <c r="UZ5" s="272"/>
      <c r="VA5" s="272"/>
      <c r="VB5" s="272"/>
      <c r="VC5" s="272"/>
      <c r="VD5" s="272"/>
      <c r="VE5" s="272"/>
      <c r="VF5" s="272"/>
      <c r="VG5" s="272"/>
      <c r="VH5" s="272"/>
      <c r="VI5" s="272"/>
      <c r="VJ5" s="272"/>
      <c r="VK5" s="272"/>
      <c r="VL5" s="272"/>
      <c r="VM5" s="272"/>
      <c r="VN5" s="272"/>
      <c r="VO5" s="272"/>
      <c r="VP5" s="272"/>
      <c r="VQ5" s="272"/>
      <c r="VR5" s="272"/>
      <c r="VS5" s="272"/>
      <c r="VT5" s="272"/>
      <c r="VU5" s="272"/>
      <c r="VV5" s="272"/>
      <c r="VW5" s="272"/>
      <c r="VX5" s="272"/>
      <c r="VY5" s="272"/>
      <c r="VZ5" s="272"/>
      <c r="WA5" s="272"/>
      <c r="WB5" s="272"/>
      <c r="WC5" s="272"/>
      <c r="WD5" s="272"/>
      <c r="WE5" s="272"/>
      <c r="WF5" s="272"/>
      <c r="WG5" s="272"/>
      <c r="WH5" s="272"/>
      <c r="WI5" s="272"/>
      <c r="WJ5" s="272"/>
      <c r="WK5" s="272"/>
      <c r="WL5" s="272"/>
      <c r="WM5" s="272"/>
      <c r="WN5" s="272"/>
      <c r="WO5" s="272"/>
      <c r="WP5" s="272"/>
      <c r="WQ5" s="272"/>
      <c r="WR5" s="272"/>
      <c r="WS5" s="272"/>
      <c r="WT5" s="272"/>
      <c r="WU5" s="272"/>
      <c r="WV5" s="272"/>
      <c r="WW5" s="272"/>
      <c r="WX5" s="272"/>
      <c r="WY5" s="272"/>
      <c r="WZ5" s="272"/>
      <c r="XA5" s="272"/>
      <c r="XB5" s="272"/>
      <c r="XC5" s="272"/>
      <c r="XD5" s="272"/>
      <c r="XE5" s="272"/>
      <c r="XF5" s="272"/>
      <c r="XG5" s="272"/>
      <c r="XH5" s="272"/>
      <c r="XI5" s="272"/>
      <c r="XJ5" s="272"/>
      <c r="XK5" s="272"/>
      <c r="XL5" s="272"/>
      <c r="XM5" s="272"/>
      <c r="XN5" s="272"/>
      <c r="XO5" s="272"/>
      <c r="XP5" s="272"/>
      <c r="XQ5" s="272"/>
      <c r="XR5" s="272"/>
      <c r="XS5" s="272"/>
      <c r="XT5" s="272"/>
      <c r="XU5" s="272"/>
      <c r="XV5" s="272"/>
      <c r="XW5" s="272"/>
      <c r="XX5" s="272"/>
      <c r="XY5" s="272"/>
      <c r="XZ5" s="272"/>
      <c r="YA5" s="272"/>
      <c r="YB5" s="272"/>
      <c r="YC5" s="272"/>
      <c r="YD5" s="272"/>
      <c r="YE5" s="272"/>
      <c r="YF5" s="272"/>
      <c r="YG5" s="272"/>
      <c r="YH5" s="272"/>
      <c r="YI5" s="272"/>
      <c r="YJ5" s="272"/>
      <c r="YK5" s="272"/>
      <c r="YL5" s="272"/>
      <c r="YM5" s="272"/>
      <c r="YN5" s="272"/>
      <c r="YO5" s="272"/>
      <c r="YP5" s="272"/>
      <c r="YQ5" s="272"/>
      <c r="YR5" s="272"/>
      <c r="YS5" s="272"/>
      <c r="YT5" s="272"/>
      <c r="YU5" s="272"/>
      <c r="YV5" s="272"/>
      <c r="YW5" s="272"/>
      <c r="YX5" s="272"/>
      <c r="YY5" s="272"/>
      <c r="YZ5" s="272"/>
      <c r="ZA5" s="272"/>
      <c r="ZB5" s="272"/>
      <c r="ZC5" s="272"/>
      <c r="ZD5" s="272"/>
      <c r="ZE5" s="272"/>
      <c r="ZF5" s="272"/>
      <c r="ZG5" s="272"/>
      <c r="ZH5" s="272"/>
      <c r="ZI5" s="272"/>
      <c r="ZJ5" s="272"/>
      <c r="ZK5" s="272"/>
      <c r="ZL5" s="272"/>
      <c r="ZM5" s="272"/>
      <c r="ZN5" s="272"/>
      <c r="ZO5" s="272"/>
      <c r="ZP5" s="272"/>
      <c r="ZQ5" s="272"/>
      <c r="ZR5" s="272"/>
      <c r="ZS5" s="272"/>
      <c r="ZT5" s="272"/>
      <c r="ZU5" s="272"/>
      <c r="ZV5" s="272"/>
      <c r="ZW5" s="272"/>
      <c r="ZX5" s="272"/>
      <c r="ZY5" s="272"/>
      <c r="ZZ5" s="272"/>
      <c r="AAA5" s="272"/>
      <c r="AAB5" s="272"/>
      <c r="AAC5" s="272"/>
      <c r="AAD5" s="272"/>
      <c r="AAE5" s="272"/>
      <c r="AAF5" s="272"/>
      <c r="AAG5" s="272"/>
      <c r="AAH5" s="272"/>
      <c r="AAI5" s="272"/>
      <c r="AAJ5" s="272"/>
      <c r="AAK5" s="272"/>
      <c r="AAL5" s="272"/>
      <c r="AAM5" s="272"/>
      <c r="AAN5" s="272"/>
      <c r="AAO5" s="272"/>
      <c r="AAP5" s="272"/>
      <c r="AAQ5" s="272"/>
      <c r="AAR5" s="272"/>
      <c r="AAS5" s="272"/>
      <c r="AAT5" s="272"/>
      <c r="AAU5" s="272"/>
      <c r="AAV5" s="272"/>
      <c r="AAW5" s="272"/>
      <c r="AAX5" s="272"/>
      <c r="AAY5" s="272"/>
      <c r="AAZ5" s="272"/>
      <c r="ABA5" s="272"/>
      <c r="ABB5" s="272"/>
      <c r="ABC5" s="272"/>
      <c r="ABD5" s="272"/>
      <c r="ABE5" s="272"/>
      <c r="ABF5" s="272"/>
      <c r="ABG5" s="272"/>
      <c r="ABH5" s="272"/>
      <c r="ABI5" s="272"/>
      <c r="ABJ5" s="272"/>
      <c r="ABK5" s="272"/>
      <c r="ABL5" s="272"/>
      <c r="ABM5" s="272"/>
      <c r="ABN5" s="272"/>
      <c r="ABO5" s="272"/>
      <c r="ABP5" s="272"/>
      <c r="ABQ5" s="272"/>
      <c r="ABR5" s="272"/>
      <c r="ABS5" s="272"/>
      <c r="ABT5" s="272"/>
      <c r="ABU5" s="272"/>
      <c r="ABV5" s="272"/>
      <c r="ABW5" s="272"/>
      <c r="ABX5" s="272"/>
      <c r="ABY5" s="272"/>
      <c r="ABZ5" s="272"/>
      <c r="ACA5" s="272"/>
      <c r="ACB5" s="272"/>
      <c r="ACC5" s="272"/>
      <c r="ACD5" s="272"/>
      <c r="ACE5" s="272"/>
      <c r="ACF5" s="272"/>
      <c r="ACG5" s="272"/>
      <c r="ACH5" s="272"/>
      <c r="ACI5" s="272"/>
      <c r="ACJ5" s="272"/>
      <c r="ACK5" s="272"/>
      <c r="ACL5" s="272"/>
      <c r="ACM5" s="272"/>
      <c r="ACN5" s="272"/>
      <c r="ACO5" s="272"/>
      <c r="ACP5" s="272"/>
      <c r="ACQ5" s="272"/>
      <c r="ACR5" s="272"/>
      <c r="ACS5" s="272"/>
      <c r="ACT5" s="272"/>
      <c r="ACU5" s="272"/>
      <c r="ACV5" s="272"/>
      <c r="ACW5" s="272"/>
      <c r="ACX5" s="272"/>
      <c r="ACY5" s="272"/>
      <c r="ACZ5" s="272"/>
      <c r="ADA5" s="272"/>
      <c r="ADB5" s="272"/>
      <c r="ADC5" s="272"/>
      <c r="ADD5" s="272"/>
      <c r="ADE5" s="272"/>
      <c r="ADF5" s="272"/>
      <c r="ADG5" s="272"/>
      <c r="ADH5" s="272"/>
      <c r="ADI5" s="272"/>
      <c r="ADJ5" s="272"/>
      <c r="ADK5" s="272"/>
      <c r="ADL5" s="272"/>
      <c r="ADM5" s="272"/>
      <c r="ADN5" s="272"/>
      <c r="ADO5" s="272"/>
      <c r="ADP5" s="272"/>
      <c r="ADQ5" s="272"/>
      <c r="ADR5" s="272"/>
      <c r="ADS5" s="272"/>
      <c r="ADT5" s="272"/>
      <c r="ADU5" s="272"/>
      <c r="ADV5" s="272"/>
      <c r="ADW5" s="272"/>
      <c r="ADX5" s="272"/>
      <c r="ADY5" s="272"/>
      <c r="ADZ5" s="272"/>
      <c r="AEA5" s="272"/>
      <c r="AEB5" s="272"/>
      <c r="AEC5" s="272"/>
      <c r="AED5" s="272"/>
      <c r="AEE5" s="272"/>
      <c r="AEF5" s="272"/>
      <c r="AEG5" s="272"/>
      <c r="AEH5" s="272"/>
      <c r="AEI5" s="272"/>
      <c r="AEJ5" s="272"/>
      <c r="AEK5" s="272"/>
      <c r="AEL5" s="272"/>
      <c r="AEM5" s="272"/>
      <c r="AEN5" s="272"/>
      <c r="AEO5" s="272"/>
      <c r="AEP5" s="272"/>
      <c r="AEQ5" s="272"/>
      <c r="AER5" s="272"/>
      <c r="AES5" s="272"/>
      <c r="AET5" s="272"/>
      <c r="AEU5" s="272"/>
      <c r="AEV5" s="272"/>
      <c r="AEW5" s="272"/>
      <c r="AEX5" s="272"/>
      <c r="AEY5" s="272"/>
      <c r="AEZ5" s="272"/>
      <c r="AFA5" s="272"/>
      <c r="AFB5" s="272"/>
      <c r="AFC5" s="272"/>
      <c r="AFD5" s="272"/>
      <c r="AFE5" s="272"/>
      <c r="AFF5" s="272"/>
      <c r="AFG5" s="272"/>
      <c r="AFH5" s="272"/>
      <c r="AFI5" s="272"/>
      <c r="AFJ5" s="272"/>
      <c r="AFK5" s="272"/>
      <c r="AFL5" s="272"/>
      <c r="AFM5" s="272"/>
      <c r="AFN5" s="272"/>
      <c r="AFO5" s="272"/>
      <c r="AFP5" s="272"/>
      <c r="AFQ5" s="272"/>
      <c r="AFR5" s="272"/>
      <c r="AFS5" s="272"/>
      <c r="AFT5" s="272"/>
      <c r="AFU5" s="272"/>
      <c r="AFV5" s="272"/>
      <c r="AFW5" s="272"/>
      <c r="AFX5" s="272"/>
      <c r="AFY5" s="272"/>
      <c r="AFZ5" s="272"/>
      <c r="AGA5" s="272"/>
      <c r="AGB5" s="272"/>
      <c r="AGC5" s="272"/>
      <c r="AGD5" s="272"/>
      <c r="AGE5" s="272"/>
      <c r="AGF5" s="272"/>
      <c r="AGG5" s="272"/>
      <c r="AGH5" s="272"/>
      <c r="AGI5" s="272"/>
      <c r="AGJ5" s="272"/>
      <c r="AGK5" s="272"/>
      <c r="AGL5" s="272"/>
      <c r="AGM5" s="272"/>
      <c r="AGN5" s="272"/>
      <c r="AGO5" s="272"/>
      <c r="AGP5" s="272"/>
      <c r="AGQ5" s="272"/>
      <c r="AGR5" s="272"/>
      <c r="AGS5" s="272"/>
      <c r="AGT5" s="272"/>
      <c r="AGU5" s="272"/>
      <c r="AGV5" s="272"/>
      <c r="AGW5" s="272"/>
      <c r="AGX5" s="272"/>
      <c r="AGY5" s="272"/>
      <c r="AGZ5" s="272"/>
      <c r="AHA5" s="272"/>
      <c r="AHB5" s="272"/>
      <c r="AHC5" s="272"/>
      <c r="AHD5" s="272"/>
      <c r="AHE5" s="272"/>
      <c r="AHF5" s="272"/>
      <c r="AHG5" s="272"/>
      <c r="AHH5" s="272"/>
      <c r="AHI5" s="272"/>
      <c r="AHJ5" s="272"/>
      <c r="AHK5" s="272"/>
      <c r="AHL5" s="272"/>
      <c r="AHM5" s="272"/>
      <c r="AHN5" s="272"/>
      <c r="AHO5" s="272"/>
      <c r="AHP5" s="272"/>
      <c r="AHQ5" s="272"/>
      <c r="AHR5" s="272"/>
      <c r="AHS5" s="272"/>
      <c r="AHT5" s="272"/>
      <c r="AHU5" s="272"/>
      <c r="AHV5" s="272"/>
      <c r="AHW5" s="272"/>
      <c r="AHX5" s="272"/>
      <c r="AHY5" s="272"/>
      <c r="AHZ5" s="272"/>
      <c r="AIA5" s="272"/>
      <c r="AIB5" s="272"/>
      <c r="AIC5" s="272"/>
      <c r="AID5" s="272"/>
      <c r="AIE5" s="272"/>
      <c r="AIF5" s="272"/>
      <c r="AIG5" s="272"/>
      <c r="AIH5" s="272"/>
      <c r="AII5" s="272"/>
      <c r="AIJ5" s="272"/>
      <c r="AIK5" s="272"/>
      <c r="AIL5" s="272"/>
      <c r="AIM5" s="272"/>
      <c r="AIN5" s="272"/>
      <c r="AIO5" s="272"/>
      <c r="AIP5" s="272"/>
      <c r="AIQ5" s="272"/>
      <c r="AIR5" s="272"/>
      <c r="AIS5" s="272"/>
      <c r="AIT5" s="272"/>
      <c r="AIU5" s="272"/>
      <c r="AIV5" s="272"/>
      <c r="AIW5" s="272"/>
      <c r="AIX5" s="272"/>
      <c r="AIY5" s="272"/>
      <c r="AIZ5" s="272"/>
      <c r="AJA5" s="272"/>
      <c r="AJB5" s="272"/>
      <c r="AJC5" s="272"/>
      <c r="AJD5" s="272"/>
      <c r="AJE5" s="272"/>
      <c r="AJF5" s="272"/>
      <c r="AJG5" s="272"/>
      <c r="AJH5" s="272"/>
      <c r="AJI5" s="272"/>
      <c r="AJJ5" s="272"/>
      <c r="AJK5" s="272"/>
      <c r="AJL5" s="272"/>
      <c r="AJM5" s="272"/>
      <c r="AJN5" s="272"/>
      <c r="AJO5" s="272"/>
      <c r="AJP5" s="272"/>
      <c r="AJQ5" s="272"/>
      <c r="AJR5" s="272"/>
      <c r="AJS5" s="272"/>
      <c r="AJT5" s="272"/>
      <c r="AJU5" s="272"/>
      <c r="AJV5" s="272"/>
      <c r="AJW5" s="272"/>
      <c r="AJX5" s="272"/>
      <c r="AJY5" s="272"/>
      <c r="AJZ5" s="272"/>
      <c r="AKA5" s="272"/>
      <c r="AKB5" s="272"/>
      <c r="AKC5" s="272"/>
      <c r="AKD5" s="272"/>
      <c r="AKE5" s="272"/>
      <c r="AKF5" s="272"/>
      <c r="AKG5" s="272"/>
      <c r="AKH5" s="272"/>
      <c r="AKI5" s="272"/>
      <c r="AKJ5" s="272"/>
      <c r="AKK5" s="272"/>
      <c r="AKL5" s="272"/>
      <c r="AKM5" s="272"/>
      <c r="AKN5" s="272"/>
      <c r="AKO5" s="272"/>
      <c r="AKP5" s="272"/>
      <c r="AKQ5" s="272"/>
      <c r="AKR5" s="272"/>
      <c r="AKS5" s="272"/>
      <c r="AKT5" s="272"/>
      <c r="AKU5" s="272"/>
      <c r="AKV5" s="272"/>
      <c r="AKW5" s="272"/>
      <c r="AKX5" s="272"/>
      <c r="AKY5" s="272"/>
      <c r="AKZ5" s="272"/>
      <c r="ALA5" s="272"/>
      <c r="ALB5" s="272"/>
      <c r="ALC5" s="272"/>
      <c r="ALD5" s="272"/>
      <c r="ALE5" s="272"/>
      <c r="ALF5" s="272"/>
      <c r="ALG5" s="272"/>
      <c r="ALH5" s="272"/>
      <c r="ALI5" s="272"/>
      <c r="ALJ5" s="272"/>
      <c r="ALK5" s="272"/>
      <c r="ALL5" s="272"/>
      <c r="ALM5" s="272"/>
      <c r="ALN5" s="272"/>
      <c r="ALO5" s="272"/>
      <c r="ALP5" s="272"/>
      <c r="ALQ5" s="272"/>
      <c r="ALR5" s="272"/>
      <c r="ALS5" s="272"/>
      <c r="ALT5" s="272"/>
      <c r="ALU5" s="272"/>
      <c r="ALV5" s="272"/>
      <c r="ALW5" s="272"/>
      <c r="ALX5" s="272"/>
      <c r="ALY5" s="272"/>
      <c r="ALZ5" s="272"/>
      <c r="AMA5" s="272"/>
      <c r="AMB5" s="272"/>
      <c r="AMC5" s="272"/>
      <c r="AMD5" s="272"/>
      <c r="AME5" s="272"/>
      <c r="AMF5" s="272"/>
      <c r="AMG5" s="272"/>
      <c r="AMH5" s="272"/>
      <c r="AMI5" s="272"/>
      <c r="AMJ5" s="272"/>
      <c r="AMK5" s="272"/>
      <c r="AML5" s="272"/>
      <c r="AMM5" s="272"/>
      <c r="AMN5" s="272"/>
      <c r="AMO5" s="272"/>
      <c r="AMP5" s="272"/>
      <c r="AMQ5" s="272"/>
      <c r="AMR5" s="272"/>
      <c r="AMS5" s="272"/>
      <c r="AMT5" s="272"/>
      <c r="AMU5" s="272"/>
      <c r="AMV5" s="272"/>
      <c r="AMW5" s="272"/>
      <c r="AMX5" s="272"/>
      <c r="AMY5" s="272"/>
      <c r="AMZ5" s="272"/>
      <c r="ANA5" s="272"/>
      <c r="ANB5" s="272"/>
      <c r="ANC5" s="272"/>
      <c r="AND5" s="272"/>
      <c r="ANE5" s="272"/>
      <c r="ANF5" s="272"/>
      <c r="ANG5" s="272"/>
      <c r="ANH5" s="272"/>
      <c r="ANI5" s="272"/>
      <c r="ANJ5" s="272"/>
      <c r="ANK5" s="272"/>
      <c r="ANL5" s="272"/>
      <c r="ANM5" s="272"/>
      <c r="ANN5" s="272"/>
      <c r="ANO5" s="272"/>
      <c r="ANP5" s="272"/>
      <c r="ANQ5" s="272"/>
      <c r="ANR5" s="272"/>
      <c r="ANS5" s="272"/>
      <c r="ANT5" s="272"/>
      <c r="ANU5" s="272"/>
      <c r="ANV5" s="272"/>
      <c r="ANW5" s="272"/>
      <c r="ANX5" s="272"/>
      <c r="ANY5" s="272"/>
      <c r="ANZ5" s="272"/>
      <c r="AOA5" s="272"/>
      <c r="AOB5" s="272"/>
      <c r="AOC5" s="272"/>
      <c r="AOD5" s="272"/>
      <c r="AOE5" s="272"/>
      <c r="AOF5" s="272"/>
      <c r="AOG5" s="272"/>
      <c r="AOH5" s="272"/>
      <c r="AOI5" s="272"/>
      <c r="AOJ5" s="272"/>
      <c r="AOK5" s="272"/>
      <c r="AOL5" s="272"/>
      <c r="AOM5" s="272"/>
      <c r="AON5" s="272"/>
      <c r="AOO5" s="272"/>
      <c r="AOP5" s="272"/>
      <c r="AOQ5" s="272"/>
      <c r="AOR5" s="272"/>
      <c r="AOS5" s="272"/>
      <c r="AOT5" s="272"/>
      <c r="AOU5" s="272"/>
      <c r="AOV5" s="272"/>
      <c r="AOW5" s="272"/>
      <c r="AOX5" s="272"/>
      <c r="AOY5" s="272"/>
      <c r="AOZ5" s="272"/>
      <c r="APA5" s="272"/>
      <c r="APB5" s="272"/>
      <c r="APC5" s="272"/>
      <c r="APD5" s="272"/>
      <c r="APE5" s="272"/>
      <c r="APF5" s="272"/>
      <c r="APG5" s="272"/>
      <c r="APH5" s="272"/>
      <c r="API5" s="272"/>
      <c r="APJ5" s="272"/>
      <c r="APK5" s="272"/>
      <c r="APL5" s="272"/>
      <c r="APM5" s="272"/>
      <c r="APN5" s="272"/>
      <c r="APO5" s="272"/>
      <c r="APP5" s="272"/>
      <c r="APQ5" s="272"/>
      <c r="APR5" s="272"/>
      <c r="APS5" s="272"/>
      <c r="APT5" s="272"/>
      <c r="APU5" s="272"/>
      <c r="APV5" s="272"/>
      <c r="APW5" s="272"/>
      <c r="APX5" s="272"/>
      <c r="APY5" s="272"/>
      <c r="APZ5" s="272"/>
      <c r="AQA5" s="272"/>
      <c r="AQB5" s="272"/>
      <c r="AQC5" s="272"/>
      <c r="AQD5" s="272"/>
      <c r="AQE5" s="272"/>
      <c r="AQF5" s="272"/>
      <c r="AQG5" s="272"/>
      <c r="AQH5" s="272"/>
      <c r="AQI5" s="272"/>
      <c r="AQJ5" s="272"/>
      <c r="AQK5" s="272"/>
      <c r="AQL5" s="272"/>
      <c r="AQM5" s="272"/>
      <c r="AQN5" s="272"/>
      <c r="AQO5" s="272"/>
      <c r="AQP5" s="272"/>
      <c r="AQQ5" s="272"/>
      <c r="AQR5" s="272"/>
      <c r="AQS5" s="272"/>
      <c r="AQT5" s="272"/>
      <c r="AQU5" s="272"/>
      <c r="AQV5" s="272"/>
      <c r="AQW5" s="272"/>
      <c r="AQX5" s="272"/>
      <c r="AQY5" s="272"/>
      <c r="AQZ5" s="272"/>
      <c r="ARA5" s="272"/>
      <c r="ARB5" s="272"/>
      <c r="ARC5" s="272"/>
      <c r="ARD5" s="272"/>
      <c r="ARE5" s="272"/>
      <c r="ARF5" s="272"/>
      <c r="ARG5" s="272"/>
      <c r="ARH5" s="272"/>
      <c r="ARI5" s="272"/>
      <c r="ARJ5" s="272"/>
      <c r="ARK5" s="272"/>
      <c r="ARL5" s="272"/>
      <c r="ARM5" s="272"/>
      <c r="ARN5" s="272"/>
      <c r="ARO5" s="272"/>
      <c r="ARP5" s="272"/>
      <c r="ARQ5" s="272"/>
      <c r="ARR5" s="272"/>
      <c r="ARS5" s="272"/>
      <c r="ART5" s="272"/>
      <c r="ARU5" s="272"/>
      <c r="ARV5" s="272"/>
      <c r="ARW5" s="272"/>
      <c r="ARX5" s="272"/>
      <c r="ARY5" s="272"/>
      <c r="ARZ5" s="272"/>
      <c r="ASA5" s="272"/>
      <c r="ASB5" s="272"/>
      <c r="ASC5" s="272"/>
      <c r="ASD5" s="272"/>
      <c r="ASE5" s="272"/>
      <c r="ASF5" s="272"/>
      <c r="ASG5" s="272"/>
      <c r="ASH5" s="272"/>
      <c r="ASI5" s="272"/>
      <c r="ASJ5" s="272"/>
      <c r="ASK5" s="272"/>
      <c r="ASL5" s="272"/>
      <c r="ASM5" s="272"/>
      <c r="ASN5" s="272"/>
      <c r="ASO5" s="272"/>
      <c r="ASP5" s="272"/>
      <c r="ASQ5" s="272"/>
      <c r="ASR5" s="272"/>
      <c r="ASS5" s="272"/>
      <c r="AST5" s="272"/>
      <c r="ASU5" s="272"/>
      <c r="ASV5" s="272"/>
      <c r="ASW5" s="272"/>
      <c r="ASX5" s="272"/>
      <c r="ASY5" s="272"/>
      <c r="ASZ5" s="272"/>
      <c r="ATA5" s="272"/>
      <c r="ATB5" s="272"/>
      <c r="ATC5" s="272"/>
      <c r="ATD5" s="272"/>
      <c r="ATE5" s="272"/>
      <c r="ATF5" s="272"/>
      <c r="ATG5" s="272"/>
      <c r="ATH5" s="272"/>
    </row>
    <row r="6" spans="1:1204" s="157" customFormat="1" ht="142.9" customHeight="1">
      <c r="A6" s="169"/>
      <c r="B6" s="244" t="s">
        <v>247</v>
      </c>
      <c r="C6" s="154" t="s">
        <v>248</v>
      </c>
      <c r="D6" s="78" t="s">
        <v>249</v>
      </c>
      <c r="E6" s="78" t="s">
        <v>120</v>
      </c>
      <c r="F6" s="154" t="s">
        <v>250</v>
      </c>
      <c r="G6" s="296" t="s">
        <v>251</v>
      </c>
      <c r="H6" s="107">
        <v>7</v>
      </c>
      <c r="I6" s="107">
        <v>0</v>
      </c>
      <c r="J6" s="107">
        <v>0</v>
      </c>
      <c r="K6" s="107">
        <v>0</v>
      </c>
      <c r="L6" s="107"/>
      <c r="M6" s="245"/>
      <c r="N6" s="246"/>
      <c r="O6" s="225"/>
      <c r="P6" s="243"/>
      <c r="IV6" s="272"/>
      <c r="IW6" s="272"/>
      <c r="IX6" s="272"/>
      <c r="IY6" s="272"/>
      <c r="IZ6" s="272"/>
      <c r="JA6" s="272"/>
      <c r="JB6" s="272"/>
      <c r="JC6" s="272"/>
      <c r="JD6" s="272"/>
      <c r="JE6" s="272"/>
      <c r="JF6" s="272"/>
      <c r="JG6" s="272"/>
      <c r="JH6" s="272"/>
      <c r="JI6" s="272"/>
      <c r="JJ6" s="272"/>
      <c r="JK6" s="272"/>
      <c r="JL6" s="272"/>
      <c r="JM6" s="272"/>
      <c r="JN6" s="272"/>
      <c r="JO6" s="272"/>
      <c r="JP6" s="272"/>
      <c r="JQ6" s="272"/>
      <c r="JR6" s="272"/>
      <c r="JS6" s="272"/>
      <c r="JT6" s="272"/>
      <c r="JU6" s="272"/>
      <c r="JV6" s="272"/>
      <c r="JW6" s="272"/>
      <c r="JX6" s="272"/>
      <c r="JY6" s="272"/>
      <c r="JZ6" s="272"/>
      <c r="KA6" s="272"/>
      <c r="KB6" s="272"/>
      <c r="KC6" s="272"/>
      <c r="KD6" s="272"/>
      <c r="KE6" s="272"/>
      <c r="KF6" s="272"/>
      <c r="KG6" s="272"/>
      <c r="KH6" s="272"/>
      <c r="KI6" s="272"/>
      <c r="KJ6" s="272"/>
      <c r="KK6" s="272"/>
      <c r="KL6" s="272"/>
      <c r="KM6" s="272"/>
      <c r="KN6" s="272"/>
      <c r="KO6" s="272"/>
      <c r="KP6" s="272"/>
      <c r="KQ6" s="272"/>
      <c r="KR6" s="272"/>
      <c r="KS6" s="272"/>
      <c r="KT6" s="272"/>
      <c r="KU6" s="272"/>
      <c r="KV6" s="272"/>
      <c r="KW6" s="272"/>
      <c r="KX6" s="272"/>
      <c r="KY6" s="272"/>
      <c r="KZ6" s="272"/>
      <c r="LA6" s="272"/>
      <c r="LB6" s="272"/>
      <c r="LC6" s="272"/>
      <c r="LD6" s="272"/>
      <c r="LE6" s="272"/>
      <c r="LF6" s="272"/>
      <c r="LG6" s="272"/>
      <c r="LH6" s="272"/>
      <c r="LI6" s="272"/>
      <c r="LJ6" s="272"/>
      <c r="LK6" s="272"/>
      <c r="LL6" s="272"/>
      <c r="LM6" s="272"/>
      <c r="LN6" s="272"/>
      <c r="LO6" s="272"/>
      <c r="LP6" s="272"/>
      <c r="LQ6" s="272"/>
      <c r="LR6" s="272"/>
      <c r="LS6" s="272"/>
      <c r="LT6" s="272"/>
      <c r="LU6" s="272"/>
      <c r="LV6" s="272"/>
      <c r="LW6" s="272"/>
      <c r="LX6" s="272"/>
      <c r="LY6" s="272"/>
      <c r="LZ6" s="272"/>
      <c r="MA6" s="272"/>
      <c r="MB6" s="272"/>
      <c r="MC6" s="272"/>
      <c r="MD6" s="272"/>
      <c r="ME6" s="272"/>
      <c r="MF6" s="272"/>
      <c r="MG6" s="272"/>
      <c r="MH6" s="272"/>
      <c r="MI6" s="272"/>
      <c r="MJ6" s="272"/>
      <c r="MK6" s="272"/>
      <c r="ML6" s="272"/>
      <c r="MM6" s="272"/>
      <c r="MN6" s="272"/>
      <c r="MO6" s="272"/>
      <c r="MP6" s="272"/>
      <c r="MQ6" s="272"/>
      <c r="MR6" s="272"/>
      <c r="MS6" s="272"/>
      <c r="MT6" s="272"/>
      <c r="MU6" s="272"/>
      <c r="MV6" s="272"/>
      <c r="MW6" s="272"/>
      <c r="MX6" s="272"/>
      <c r="MY6" s="272"/>
      <c r="MZ6" s="272"/>
      <c r="NA6" s="272"/>
      <c r="NB6" s="272"/>
      <c r="NC6" s="272"/>
      <c r="ND6" s="272"/>
      <c r="NE6" s="272"/>
      <c r="NF6" s="272"/>
      <c r="NG6" s="272"/>
      <c r="NH6" s="272"/>
      <c r="NI6" s="272"/>
      <c r="NJ6" s="272"/>
      <c r="NK6" s="272"/>
      <c r="NL6" s="272"/>
      <c r="NM6" s="272"/>
      <c r="NN6" s="272"/>
      <c r="NO6" s="272"/>
      <c r="NP6" s="272"/>
      <c r="NQ6" s="272"/>
      <c r="NR6" s="272"/>
      <c r="NS6" s="272"/>
      <c r="NT6" s="272"/>
      <c r="NU6" s="272"/>
      <c r="NV6" s="272"/>
      <c r="NW6" s="272"/>
      <c r="NX6" s="272"/>
      <c r="NY6" s="272"/>
      <c r="NZ6" s="272"/>
      <c r="OA6" s="272"/>
      <c r="OB6" s="272"/>
      <c r="OC6" s="272"/>
      <c r="OD6" s="272"/>
      <c r="OE6" s="272"/>
      <c r="OF6" s="272"/>
      <c r="OG6" s="272"/>
      <c r="OH6" s="272"/>
      <c r="OI6" s="272"/>
      <c r="OJ6" s="272"/>
      <c r="OK6" s="272"/>
      <c r="OL6" s="272"/>
      <c r="OM6" s="272"/>
      <c r="ON6" s="272"/>
      <c r="OO6" s="272"/>
      <c r="OP6" s="272"/>
      <c r="OQ6" s="272"/>
      <c r="OR6" s="272"/>
      <c r="OS6" s="272"/>
      <c r="OT6" s="272"/>
      <c r="OU6" s="272"/>
      <c r="OV6" s="272"/>
      <c r="OW6" s="272"/>
      <c r="OX6" s="272"/>
      <c r="OY6" s="272"/>
      <c r="OZ6" s="272"/>
      <c r="PA6" s="272"/>
      <c r="PB6" s="272"/>
      <c r="PC6" s="272"/>
      <c r="PD6" s="272"/>
      <c r="PE6" s="272"/>
      <c r="PF6" s="272"/>
      <c r="PG6" s="272"/>
      <c r="PH6" s="272"/>
      <c r="PI6" s="272"/>
      <c r="PJ6" s="272"/>
      <c r="PK6" s="272"/>
      <c r="PL6" s="272"/>
      <c r="PM6" s="272"/>
      <c r="PN6" s="272"/>
      <c r="PO6" s="272"/>
      <c r="PP6" s="272"/>
      <c r="PQ6" s="272"/>
      <c r="PR6" s="272"/>
      <c r="PS6" s="272"/>
      <c r="PT6" s="272"/>
      <c r="PU6" s="272"/>
      <c r="PV6" s="272"/>
      <c r="PW6" s="272"/>
      <c r="PX6" s="272"/>
      <c r="PY6" s="272"/>
      <c r="PZ6" s="272"/>
      <c r="QA6" s="272"/>
      <c r="QB6" s="272"/>
      <c r="QC6" s="272"/>
      <c r="QD6" s="272"/>
      <c r="QE6" s="272"/>
      <c r="QF6" s="272"/>
      <c r="QG6" s="272"/>
      <c r="QH6" s="272"/>
      <c r="QI6" s="272"/>
      <c r="QJ6" s="272"/>
      <c r="QK6" s="272"/>
      <c r="QL6" s="272"/>
      <c r="QM6" s="272"/>
      <c r="QN6" s="272"/>
      <c r="QO6" s="272"/>
      <c r="QP6" s="272"/>
      <c r="QQ6" s="272"/>
      <c r="QR6" s="272"/>
      <c r="QS6" s="272"/>
      <c r="QT6" s="272"/>
      <c r="QU6" s="272"/>
      <c r="QV6" s="272"/>
      <c r="QW6" s="272"/>
      <c r="QX6" s="272"/>
      <c r="QY6" s="272"/>
      <c r="QZ6" s="272"/>
      <c r="RA6" s="272"/>
      <c r="RB6" s="272"/>
      <c r="RC6" s="272"/>
      <c r="RD6" s="272"/>
      <c r="RE6" s="272"/>
      <c r="RF6" s="272"/>
      <c r="RG6" s="272"/>
      <c r="RH6" s="272"/>
      <c r="RI6" s="272"/>
      <c r="RJ6" s="272"/>
      <c r="RK6" s="272"/>
      <c r="RL6" s="272"/>
      <c r="RM6" s="272"/>
      <c r="RN6" s="272"/>
      <c r="RO6" s="272"/>
      <c r="RP6" s="272"/>
      <c r="RQ6" s="272"/>
      <c r="RR6" s="272"/>
      <c r="RS6" s="272"/>
      <c r="RT6" s="272"/>
      <c r="RU6" s="272"/>
      <c r="RV6" s="272"/>
      <c r="RW6" s="272"/>
      <c r="RX6" s="272"/>
      <c r="RY6" s="272"/>
      <c r="RZ6" s="272"/>
      <c r="SA6" s="272"/>
      <c r="SB6" s="272"/>
      <c r="SC6" s="272"/>
      <c r="SD6" s="272"/>
      <c r="SE6" s="272"/>
      <c r="SF6" s="272"/>
      <c r="SG6" s="272"/>
      <c r="SH6" s="272"/>
      <c r="SI6" s="272"/>
      <c r="SJ6" s="272"/>
      <c r="SK6" s="272"/>
      <c r="SL6" s="272"/>
      <c r="SM6" s="272"/>
      <c r="SN6" s="272"/>
      <c r="SO6" s="272"/>
      <c r="SP6" s="272"/>
      <c r="SQ6" s="272"/>
      <c r="SR6" s="272"/>
      <c r="SS6" s="272"/>
      <c r="ST6" s="272"/>
      <c r="SU6" s="272"/>
      <c r="SV6" s="272"/>
      <c r="SW6" s="272"/>
      <c r="SX6" s="272"/>
      <c r="SY6" s="272"/>
      <c r="SZ6" s="272"/>
      <c r="TA6" s="272"/>
      <c r="TB6" s="272"/>
      <c r="TC6" s="272"/>
      <c r="TD6" s="272"/>
      <c r="TE6" s="272"/>
      <c r="TF6" s="272"/>
      <c r="TG6" s="272"/>
      <c r="TH6" s="272"/>
      <c r="TI6" s="272"/>
      <c r="TJ6" s="272"/>
      <c r="TK6" s="272"/>
      <c r="TL6" s="272"/>
      <c r="TM6" s="272"/>
      <c r="TN6" s="272"/>
      <c r="TO6" s="272"/>
      <c r="TP6" s="272"/>
      <c r="TQ6" s="272"/>
      <c r="TR6" s="272"/>
      <c r="TS6" s="272"/>
      <c r="TT6" s="272"/>
      <c r="TU6" s="272"/>
      <c r="TV6" s="272"/>
      <c r="TW6" s="272"/>
      <c r="TX6" s="272"/>
      <c r="TY6" s="272"/>
      <c r="TZ6" s="272"/>
      <c r="UA6" s="272"/>
      <c r="UB6" s="272"/>
      <c r="UC6" s="272"/>
      <c r="UD6" s="272"/>
      <c r="UE6" s="272"/>
      <c r="UF6" s="272"/>
      <c r="UG6" s="272"/>
      <c r="UH6" s="272"/>
      <c r="UI6" s="272"/>
      <c r="UJ6" s="272"/>
      <c r="UK6" s="272"/>
      <c r="UL6" s="272"/>
      <c r="UM6" s="272"/>
      <c r="UN6" s="272"/>
      <c r="UO6" s="272"/>
      <c r="UP6" s="272"/>
      <c r="UQ6" s="272"/>
      <c r="UR6" s="272"/>
      <c r="US6" s="272"/>
      <c r="UT6" s="272"/>
      <c r="UU6" s="272"/>
      <c r="UV6" s="272"/>
      <c r="UW6" s="272"/>
      <c r="UX6" s="272"/>
      <c r="UY6" s="272"/>
      <c r="UZ6" s="272"/>
      <c r="VA6" s="272"/>
      <c r="VB6" s="272"/>
      <c r="VC6" s="272"/>
      <c r="VD6" s="272"/>
      <c r="VE6" s="272"/>
      <c r="VF6" s="272"/>
      <c r="VG6" s="272"/>
      <c r="VH6" s="272"/>
      <c r="VI6" s="272"/>
      <c r="VJ6" s="272"/>
      <c r="VK6" s="272"/>
      <c r="VL6" s="272"/>
      <c r="VM6" s="272"/>
      <c r="VN6" s="272"/>
      <c r="VO6" s="272"/>
      <c r="VP6" s="272"/>
      <c r="VQ6" s="272"/>
      <c r="VR6" s="272"/>
      <c r="VS6" s="272"/>
      <c r="VT6" s="272"/>
      <c r="VU6" s="272"/>
      <c r="VV6" s="272"/>
      <c r="VW6" s="272"/>
      <c r="VX6" s="272"/>
      <c r="VY6" s="272"/>
      <c r="VZ6" s="272"/>
      <c r="WA6" s="272"/>
      <c r="WB6" s="272"/>
      <c r="WC6" s="272"/>
      <c r="WD6" s="272"/>
      <c r="WE6" s="272"/>
      <c r="WF6" s="272"/>
      <c r="WG6" s="272"/>
      <c r="WH6" s="272"/>
      <c r="WI6" s="272"/>
      <c r="WJ6" s="272"/>
      <c r="WK6" s="272"/>
      <c r="WL6" s="272"/>
      <c r="WM6" s="272"/>
      <c r="WN6" s="272"/>
      <c r="WO6" s="272"/>
      <c r="WP6" s="272"/>
      <c r="WQ6" s="272"/>
      <c r="WR6" s="272"/>
      <c r="WS6" s="272"/>
      <c r="WT6" s="272"/>
      <c r="WU6" s="272"/>
      <c r="WV6" s="272"/>
      <c r="WW6" s="272"/>
      <c r="WX6" s="272"/>
      <c r="WY6" s="272"/>
      <c r="WZ6" s="272"/>
      <c r="XA6" s="272"/>
      <c r="XB6" s="272"/>
      <c r="XC6" s="272"/>
      <c r="XD6" s="272"/>
      <c r="XE6" s="272"/>
      <c r="XF6" s="272"/>
      <c r="XG6" s="272"/>
      <c r="XH6" s="272"/>
      <c r="XI6" s="272"/>
      <c r="XJ6" s="272"/>
      <c r="XK6" s="272"/>
      <c r="XL6" s="272"/>
      <c r="XM6" s="272"/>
      <c r="XN6" s="272"/>
      <c r="XO6" s="272"/>
      <c r="XP6" s="272"/>
      <c r="XQ6" s="272"/>
      <c r="XR6" s="272"/>
      <c r="XS6" s="272"/>
      <c r="XT6" s="272"/>
      <c r="XU6" s="272"/>
      <c r="XV6" s="272"/>
      <c r="XW6" s="272"/>
      <c r="XX6" s="272"/>
      <c r="XY6" s="272"/>
      <c r="XZ6" s="272"/>
      <c r="YA6" s="272"/>
      <c r="YB6" s="272"/>
      <c r="YC6" s="272"/>
      <c r="YD6" s="272"/>
      <c r="YE6" s="272"/>
      <c r="YF6" s="272"/>
      <c r="YG6" s="272"/>
      <c r="YH6" s="272"/>
      <c r="YI6" s="272"/>
      <c r="YJ6" s="272"/>
      <c r="YK6" s="272"/>
      <c r="YL6" s="272"/>
      <c r="YM6" s="272"/>
      <c r="YN6" s="272"/>
      <c r="YO6" s="272"/>
      <c r="YP6" s="272"/>
      <c r="YQ6" s="272"/>
      <c r="YR6" s="272"/>
      <c r="YS6" s="272"/>
      <c r="YT6" s="272"/>
      <c r="YU6" s="272"/>
      <c r="YV6" s="272"/>
      <c r="YW6" s="272"/>
      <c r="YX6" s="272"/>
      <c r="YY6" s="272"/>
      <c r="YZ6" s="272"/>
      <c r="ZA6" s="272"/>
      <c r="ZB6" s="272"/>
      <c r="ZC6" s="272"/>
      <c r="ZD6" s="272"/>
      <c r="ZE6" s="272"/>
      <c r="ZF6" s="272"/>
      <c r="ZG6" s="272"/>
      <c r="ZH6" s="272"/>
      <c r="ZI6" s="272"/>
      <c r="ZJ6" s="272"/>
      <c r="ZK6" s="272"/>
      <c r="ZL6" s="272"/>
      <c r="ZM6" s="272"/>
      <c r="ZN6" s="272"/>
      <c r="ZO6" s="272"/>
      <c r="ZP6" s="272"/>
      <c r="ZQ6" s="272"/>
      <c r="ZR6" s="272"/>
      <c r="ZS6" s="272"/>
      <c r="ZT6" s="272"/>
      <c r="ZU6" s="272"/>
      <c r="ZV6" s="272"/>
      <c r="ZW6" s="272"/>
      <c r="ZX6" s="272"/>
      <c r="ZY6" s="272"/>
      <c r="ZZ6" s="272"/>
      <c r="AAA6" s="272"/>
      <c r="AAB6" s="272"/>
      <c r="AAC6" s="272"/>
      <c r="AAD6" s="272"/>
      <c r="AAE6" s="272"/>
      <c r="AAF6" s="272"/>
      <c r="AAG6" s="272"/>
      <c r="AAH6" s="272"/>
      <c r="AAI6" s="272"/>
      <c r="AAJ6" s="272"/>
      <c r="AAK6" s="272"/>
      <c r="AAL6" s="272"/>
      <c r="AAM6" s="272"/>
      <c r="AAN6" s="272"/>
      <c r="AAO6" s="272"/>
      <c r="AAP6" s="272"/>
      <c r="AAQ6" s="272"/>
      <c r="AAR6" s="272"/>
      <c r="AAS6" s="272"/>
      <c r="AAT6" s="272"/>
      <c r="AAU6" s="272"/>
      <c r="AAV6" s="272"/>
      <c r="AAW6" s="272"/>
      <c r="AAX6" s="272"/>
      <c r="AAY6" s="272"/>
      <c r="AAZ6" s="272"/>
      <c r="ABA6" s="272"/>
      <c r="ABB6" s="272"/>
      <c r="ABC6" s="272"/>
      <c r="ABD6" s="272"/>
      <c r="ABE6" s="272"/>
      <c r="ABF6" s="272"/>
      <c r="ABG6" s="272"/>
      <c r="ABH6" s="272"/>
      <c r="ABI6" s="272"/>
      <c r="ABJ6" s="272"/>
      <c r="ABK6" s="272"/>
      <c r="ABL6" s="272"/>
      <c r="ABM6" s="272"/>
      <c r="ABN6" s="272"/>
      <c r="ABO6" s="272"/>
      <c r="ABP6" s="272"/>
      <c r="ABQ6" s="272"/>
      <c r="ABR6" s="272"/>
      <c r="ABS6" s="272"/>
      <c r="ABT6" s="272"/>
      <c r="ABU6" s="272"/>
      <c r="ABV6" s="272"/>
      <c r="ABW6" s="272"/>
      <c r="ABX6" s="272"/>
      <c r="ABY6" s="272"/>
      <c r="ABZ6" s="272"/>
      <c r="ACA6" s="272"/>
      <c r="ACB6" s="272"/>
      <c r="ACC6" s="272"/>
      <c r="ACD6" s="272"/>
      <c r="ACE6" s="272"/>
      <c r="ACF6" s="272"/>
      <c r="ACG6" s="272"/>
      <c r="ACH6" s="272"/>
      <c r="ACI6" s="272"/>
      <c r="ACJ6" s="272"/>
      <c r="ACK6" s="272"/>
      <c r="ACL6" s="272"/>
      <c r="ACM6" s="272"/>
      <c r="ACN6" s="272"/>
      <c r="ACO6" s="272"/>
      <c r="ACP6" s="272"/>
      <c r="ACQ6" s="272"/>
      <c r="ACR6" s="272"/>
      <c r="ACS6" s="272"/>
      <c r="ACT6" s="272"/>
      <c r="ACU6" s="272"/>
      <c r="ACV6" s="272"/>
      <c r="ACW6" s="272"/>
      <c r="ACX6" s="272"/>
      <c r="ACY6" s="272"/>
      <c r="ACZ6" s="272"/>
      <c r="ADA6" s="272"/>
      <c r="ADB6" s="272"/>
      <c r="ADC6" s="272"/>
      <c r="ADD6" s="272"/>
      <c r="ADE6" s="272"/>
      <c r="ADF6" s="272"/>
      <c r="ADG6" s="272"/>
      <c r="ADH6" s="272"/>
      <c r="ADI6" s="272"/>
      <c r="ADJ6" s="272"/>
      <c r="ADK6" s="272"/>
      <c r="ADL6" s="272"/>
      <c r="ADM6" s="272"/>
      <c r="ADN6" s="272"/>
      <c r="ADO6" s="272"/>
      <c r="ADP6" s="272"/>
      <c r="ADQ6" s="272"/>
      <c r="ADR6" s="272"/>
      <c r="ADS6" s="272"/>
      <c r="ADT6" s="272"/>
      <c r="ADU6" s="272"/>
      <c r="ADV6" s="272"/>
      <c r="ADW6" s="272"/>
      <c r="ADX6" s="272"/>
      <c r="ADY6" s="272"/>
      <c r="ADZ6" s="272"/>
      <c r="AEA6" s="272"/>
      <c r="AEB6" s="272"/>
      <c r="AEC6" s="272"/>
      <c r="AED6" s="272"/>
      <c r="AEE6" s="272"/>
      <c r="AEF6" s="272"/>
      <c r="AEG6" s="272"/>
      <c r="AEH6" s="272"/>
      <c r="AEI6" s="272"/>
      <c r="AEJ6" s="272"/>
      <c r="AEK6" s="272"/>
      <c r="AEL6" s="272"/>
      <c r="AEM6" s="272"/>
      <c r="AEN6" s="272"/>
      <c r="AEO6" s="272"/>
      <c r="AEP6" s="272"/>
      <c r="AEQ6" s="272"/>
      <c r="AER6" s="272"/>
      <c r="AES6" s="272"/>
      <c r="AET6" s="272"/>
      <c r="AEU6" s="272"/>
      <c r="AEV6" s="272"/>
      <c r="AEW6" s="272"/>
      <c r="AEX6" s="272"/>
      <c r="AEY6" s="272"/>
      <c r="AEZ6" s="272"/>
      <c r="AFA6" s="272"/>
      <c r="AFB6" s="272"/>
      <c r="AFC6" s="272"/>
      <c r="AFD6" s="272"/>
      <c r="AFE6" s="272"/>
      <c r="AFF6" s="272"/>
      <c r="AFG6" s="272"/>
      <c r="AFH6" s="272"/>
      <c r="AFI6" s="272"/>
      <c r="AFJ6" s="272"/>
      <c r="AFK6" s="272"/>
      <c r="AFL6" s="272"/>
      <c r="AFM6" s="272"/>
      <c r="AFN6" s="272"/>
      <c r="AFO6" s="272"/>
      <c r="AFP6" s="272"/>
      <c r="AFQ6" s="272"/>
      <c r="AFR6" s="272"/>
      <c r="AFS6" s="272"/>
      <c r="AFT6" s="272"/>
      <c r="AFU6" s="272"/>
      <c r="AFV6" s="272"/>
      <c r="AFW6" s="272"/>
      <c r="AFX6" s="272"/>
      <c r="AFY6" s="272"/>
      <c r="AFZ6" s="272"/>
      <c r="AGA6" s="272"/>
      <c r="AGB6" s="272"/>
      <c r="AGC6" s="272"/>
      <c r="AGD6" s="272"/>
      <c r="AGE6" s="272"/>
      <c r="AGF6" s="272"/>
      <c r="AGG6" s="272"/>
      <c r="AGH6" s="272"/>
      <c r="AGI6" s="272"/>
      <c r="AGJ6" s="272"/>
      <c r="AGK6" s="272"/>
      <c r="AGL6" s="272"/>
      <c r="AGM6" s="272"/>
      <c r="AGN6" s="272"/>
      <c r="AGO6" s="272"/>
      <c r="AGP6" s="272"/>
      <c r="AGQ6" s="272"/>
      <c r="AGR6" s="272"/>
      <c r="AGS6" s="272"/>
      <c r="AGT6" s="272"/>
      <c r="AGU6" s="272"/>
      <c r="AGV6" s="272"/>
      <c r="AGW6" s="272"/>
      <c r="AGX6" s="272"/>
      <c r="AGY6" s="272"/>
      <c r="AGZ6" s="272"/>
      <c r="AHA6" s="272"/>
      <c r="AHB6" s="272"/>
      <c r="AHC6" s="272"/>
      <c r="AHD6" s="272"/>
      <c r="AHE6" s="272"/>
      <c r="AHF6" s="272"/>
      <c r="AHG6" s="272"/>
      <c r="AHH6" s="272"/>
      <c r="AHI6" s="272"/>
      <c r="AHJ6" s="272"/>
      <c r="AHK6" s="272"/>
      <c r="AHL6" s="272"/>
      <c r="AHM6" s="272"/>
      <c r="AHN6" s="272"/>
      <c r="AHO6" s="272"/>
      <c r="AHP6" s="272"/>
      <c r="AHQ6" s="272"/>
      <c r="AHR6" s="272"/>
      <c r="AHS6" s="272"/>
      <c r="AHT6" s="272"/>
      <c r="AHU6" s="272"/>
      <c r="AHV6" s="272"/>
      <c r="AHW6" s="272"/>
      <c r="AHX6" s="272"/>
      <c r="AHY6" s="272"/>
      <c r="AHZ6" s="272"/>
      <c r="AIA6" s="272"/>
      <c r="AIB6" s="272"/>
      <c r="AIC6" s="272"/>
      <c r="AID6" s="272"/>
      <c r="AIE6" s="272"/>
      <c r="AIF6" s="272"/>
      <c r="AIG6" s="272"/>
      <c r="AIH6" s="272"/>
      <c r="AII6" s="272"/>
      <c r="AIJ6" s="272"/>
      <c r="AIK6" s="272"/>
      <c r="AIL6" s="272"/>
      <c r="AIM6" s="272"/>
      <c r="AIN6" s="272"/>
      <c r="AIO6" s="272"/>
      <c r="AIP6" s="272"/>
      <c r="AIQ6" s="272"/>
      <c r="AIR6" s="272"/>
      <c r="AIS6" s="272"/>
      <c r="AIT6" s="272"/>
      <c r="AIU6" s="272"/>
      <c r="AIV6" s="272"/>
      <c r="AIW6" s="272"/>
      <c r="AIX6" s="272"/>
      <c r="AIY6" s="272"/>
      <c r="AIZ6" s="272"/>
      <c r="AJA6" s="272"/>
      <c r="AJB6" s="272"/>
      <c r="AJC6" s="272"/>
      <c r="AJD6" s="272"/>
      <c r="AJE6" s="272"/>
      <c r="AJF6" s="272"/>
      <c r="AJG6" s="272"/>
      <c r="AJH6" s="272"/>
      <c r="AJI6" s="272"/>
      <c r="AJJ6" s="272"/>
      <c r="AJK6" s="272"/>
      <c r="AJL6" s="272"/>
      <c r="AJM6" s="272"/>
      <c r="AJN6" s="272"/>
      <c r="AJO6" s="272"/>
      <c r="AJP6" s="272"/>
      <c r="AJQ6" s="272"/>
      <c r="AJR6" s="272"/>
      <c r="AJS6" s="272"/>
      <c r="AJT6" s="272"/>
      <c r="AJU6" s="272"/>
      <c r="AJV6" s="272"/>
      <c r="AJW6" s="272"/>
      <c r="AJX6" s="272"/>
      <c r="AJY6" s="272"/>
      <c r="AJZ6" s="272"/>
      <c r="AKA6" s="272"/>
      <c r="AKB6" s="272"/>
      <c r="AKC6" s="272"/>
      <c r="AKD6" s="272"/>
      <c r="AKE6" s="272"/>
      <c r="AKF6" s="272"/>
      <c r="AKG6" s="272"/>
      <c r="AKH6" s="272"/>
      <c r="AKI6" s="272"/>
      <c r="AKJ6" s="272"/>
      <c r="AKK6" s="272"/>
      <c r="AKL6" s="272"/>
      <c r="AKM6" s="272"/>
      <c r="AKN6" s="272"/>
      <c r="AKO6" s="272"/>
      <c r="AKP6" s="272"/>
      <c r="AKQ6" s="272"/>
      <c r="AKR6" s="272"/>
      <c r="AKS6" s="272"/>
      <c r="AKT6" s="272"/>
      <c r="AKU6" s="272"/>
      <c r="AKV6" s="272"/>
      <c r="AKW6" s="272"/>
      <c r="AKX6" s="272"/>
      <c r="AKY6" s="272"/>
      <c r="AKZ6" s="272"/>
      <c r="ALA6" s="272"/>
      <c r="ALB6" s="272"/>
      <c r="ALC6" s="272"/>
      <c r="ALD6" s="272"/>
      <c r="ALE6" s="272"/>
      <c r="ALF6" s="272"/>
      <c r="ALG6" s="272"/>
      <c r="ALH6" s="272"/>
      <c r="ALI6" s="272"/>
      <c r="ALJ6" s="272"/>
      <c r="ALK6" s="272"/>
      <c r="ALL6" s="272"/>
      <c r="ALM6" s="272"/>
      <c r="ALN6" s="272"/>
      <c r="ALO6" s="272"/>
      <c r="ALP6" s="272"/>
      <c r="ALQ6" s="272"/>
      <c r="ALR6" s="272"/>
      <c r="ALS6" s="272"/>
      <c r="ALT6" s="272"/>
      <c r="ALU6" s="272"/>
      <c r="ALV6" s="272"/>
      <c r="ALW6" s="272"/>
      <c r="ALX6" s="272"/>
      <c r="ALY6" s="272"/>
      <c r="ALZ6" s="272"/>
      <c r="AMA6" s="272"/>
      <c r="AMB6" s="272"/>
      <c r="AMC6" s="272"/>
      <c r="AMD6" s="272"/>
      <c r="AME6" s="272"/>
      <c r="AMF6" s="272"/>
      <c r="AMG6" s="272"/>
      <c r="AMH6" s="272"/>
      <c r="AMI6" s="272"/>
      <c r="AMJ6" s="272"/>
      <c r="AMK6" s="272"/>
      <c r="AML6" s="272"/>
      <c r="AMM6" s="272"/>
      <c r="AMN6" s="272"/>
      <c r="AMO6" s="272"/>
      <c r="AMP6" s="272"/>
      <c r="AMQ6" s="272"/>
      <c r="AMR6" s="272"/>
      <c r="AMS6" s="272"/>
      <c r="AMT6" s="272"/>
      <c r="AMU6" s="272"/>
      <c r="AMV6" s="272"/>
      <c r="AMW6" s="272"/>
      <c r="AMX6" s="272"/>
      <c r="AMY6" s="272"/>
      <c r="AMZ6" s="272"/>
      <c r="ANA6" s="272"/>
      <c r="ANB6" s="272"/>
      <c r="ANC6" s="272"/>
      <c r="AND6" s="272"/>
      <c r="ANE6" s="272"/>
      <c r="ANF6" s="272"/>
      <c r="ANG6" s="272"/>
      <c r="ANH6" s="272"/>
      <c r="ANI6" s="272"/>
      <c r="ANJ6" s="272"/>
      <c r="ANK6" s="272"/>
      <c r="ANL6" s="272"/>
      <c r="ANM6" s="272"/>
      <c r="ANN6" s="272"/>
      <c r="ANO6" s="272"/>
      <c r="ANP6" s="272"/>
      <c r="ANQ6" s="272"/>
      <c r="ANR6" s="272"/>
      <c r="ANS6" s="272"/>
      <c r="ANT6" s="272"/>
      <c r="ANU6" s="272"/>
      <c r="ANV6" s="272"/>
      <c r="ANW6" s="272"/>
      <c r="ANX6" s="272"/>
      <c r="ANY6" s="272"/>
      <c r="ANZ6" s="272"/>
      <c r="AOA6" s="272"/>
      <c r="AOB6" s="272"/>
      <c r="AOC6" s="272"/>
      <c r="AOD6" s="272"/>
      <c r="AOE6" s="272"/>
      <c r="AOF6" s="272"/>
      <c r="AOG6" s="272"/>
      <c r="AOH6" s="272"/>
      <c r="AOI6" s="272"/>
      <c r="AOJ6" s="272"/>
      <c r="AOK6" s="272"/>
      <c r="AOL6" s="272"/>
      <c r="AOM6" s="272"/>
      <c r="AON6" s="272"/>
      <c r="AOO6" s="272"/>
      <c r="AOP6" s="272"/>
      <c r="AOQ6" s="272"/>
      <c r="AOR6" s="272"/>
      <c r="AOS6" s="272"/>
      <c r="AOT6" s="272"/>
      <c r="AOU6" s="272"/>
      <c r="AOV6" s="272"/>
      <c r="AOW6" s="272"/>
      <c r="AOX6" s="272"/>
      <c r="AOY6" s="272"/>
      <c r="AOZ6" s="272"/>
      <c r="APA6" s="272"/>
      <c r="APB6" s="272"/>
      <c r="APC6" s="272"/>
      <c r="APD6" s="272"/>
      <c r="APE6" s="272"/>
      <c r="APF6" s="272"/>
      <c r="APG6" s="272"/>
      <c r="APH6" s="272"/>
      <c r="API6" s="272"/>
      <c r="APJ6" s="272"/>
      <c r="APK6" s="272"/>
      <c r="APL6" s="272"/>
      <c r="APM6" s="272"/>
      <c r="APN6" s="272"/>
      <c r="APO6" s="272"/>
      <c r="APP6" s="272"/>
      <c r="APQ6" s="272"/>
      <c r="APR6" s="272"/>
      <c r="APS6" s="272"/>
      <c r="APT6" s="272"/>
      <c r="APU6" s="272"/>
      <c r="APV6" s="272"/>
      <c r="APW6" s="272"/>
      <c r="APX6" s="272"/>
      <c r="APY6" s="272"/>
      <c r="APZ6" s="272"/>
      <c r="AQA6" s="272"/>
      <c r="AQB6" s="272"/>
      <c r="AQC6" s="272"/>
      <c r="AQD6" s="272"/>
      <c r="AQE6" s="272"/>
      <c r="AQF6" s="272"/>
      <c r="AQG6" s="272"/>
      <c r="AQH6" s="272"/>
      <c r="AQI6" s="272"/>
      <c r="AQJ6" s="272"/>
      <c r="AQK6" s="272"/>
      <c r="AQL6" s="272"/>
      <c r="AQM6" s="272"/>
      <c r="AQN6" s="272"/>
      <c r="AQO6" s="272"/>
      <c r="AQP6" s="272"/>
      <c r="AQQ6" s="272"/>
      <c r="AQR6" s="272"/>
      <c r="AQS6" s="272"/>
      <c r="AQT6" s="272"/>
      <c r="AQU6" s="272"/>
      <c r="AQV6" s="272"/>
      <c r="AQW6" s="272"/>
      <c r="AQX6" s="272"/>
      <c r="AQY6" s="272"/>
      <c r="AQZ6" s="272"/>
      <c r="ARA6" s="272"/>
      <c r="ARB6" s="272"/>
      <c r="ARC6" s="272"/>
      <c r="ARD6" s="272"/>
      <c r="ARE6" s="272"/>
      <c r="ARF6" s="272"/>
      <c r="ARG6" s="272"/>
      <c r="ARH6" s="272"/>
      <c r="ARI6" s="272"/>
      <c r="ARJ6" s="272"/>
      <c r="ARK6" s="272"/>
      <c r="ARL6" s="272"/>
      <c r="ARM6" s="272"/>
      <c r="ARN6" s="272"/>
      <c r="ARO6" s="272"/>
      <c r="ARP6" s="272"/>
      <c r="ARQ6" s="272"/>
      <c r="ARR6" s="272"/>
      <c r="ARS6" s="272"/>
      <c r="ART6" s="272"/>
      <c r="ARU6" s="272"/>
      <c r="ARV6" s="272"/>
      <c r="ARW6" s="272"/>
      <c r="ARX6" s="272"/>
      <c r="ARY6" s="272"/>
      <c r="ARZ6" s="272"/>
      <c r="ASA6" s="272"/>
      <c r="ASB6" s="272"/>
      <c r="ASC6" s="272"/>
      <c r="ASD6" s="272"/>
      <c r="ASE6" s="272"/>
      <c r="ASF6" s="272"/>
      <c r="ASG6" s="272"/>
      <c r="ASH6" s="272"/>
      <c r="ASI6" s="272"/>
      <c r="ASJ6" s="272"/>
      <c r="ASK6" s="272"/>
      <c r="ASL6" s="272"/>
      <c r="ASM6" s="272"/>
      <c r="ASN6" s="272"/>
      <c r="ASO6" s="272"/>
      <c r="ASP6" s="272"/>
      <c r="ASQ6" s="272"/>
      <c r="ASR6" s="272"/>
      <c r="ASS6" s="272"/>
      <c r="AST6" s="272"/>
      <c r="ASU6" s="272"/>
      <c r="ASV6" s="272"/>
      <c r="ASW6" s="272"/>
      <c r="ASX6" s="272"/>
      <c r="ASY6" s="272"/>
      <c r="ASZ6" s="272"/>
      <c r="ATA6" s="272"/>
      <c r="ATB6" s="272"/>
      <c r="ATC6" s="272"/>
      <c r="ATD6" s="272"/>
      <c r="ATE6" s="272"/>
      <c r="ATF6" s="272"/>
      <c r="ATG6" s="272"/>
      <c r="ATH6" s="272"/>
    </row>
    <row r="7" spans="1:1204" ht="39.6">
      <c r="A7" s="169"/>
      <c r="B7" s="88" t="s">
        <v>252</v>
      </c>
      <c r="C7" s="126" t="s">
        <v>253</v>
      </c>
      <c r="D7" s="73" t="s">
        <v>254</v>
      </c>
      <c r="E7" s="78" t="s">
        <v>88</v>
      </c>
      <c r="F7" s="126" t="s">
        <v>255</v>
      </c>
      <c r="G7" s="305" t="s">
        <v>251</v>
      </c>
      <c r="H7" s="276">
        <v>1</v>
      </c>
      <c r="I7" s="276">
        <v>0</v>
      </c>
      <c r="J7" s="276">
        <v>0</v>
      </c>
      <c r="K7" s="276">
        <v>0</v>
      </c>
      <c r="L7" s="276"/>
      <c r="M7" s="277"/>
      <c r="N7" s="278"/>
      <c r="O7" s="279"/>
      <c r="P7" s="280"/>
      <c r="S7" s="159"/>
      <c r="U7" s="160"/>
      <c r="V7" s="161"/>
      <c r="X7" s="159"/>
      <c r="Y7" s="161"/>
      <c r="AB7" s="159"/>
      <c r="IV7" s="272"/>
      <c r="IW7" s="272"/>
      <c r="IX7" s="272"/>
      <c r="IY7" s="272"/>
      <c r="IZ7" s="272"/>
      <c r="JA7" s="272"/>
      <c r="JB7" s="272"/>
      <c r="JC7" s="272"/>
      <c r="JD7" s="272"/>
      <c r="JE7" s="272"/>
      <c r="JF7" s="272"/>
      <c r="JG7" s="272"/>
      <c r="JH7" s="272"/>
      <c r="JI7" s="272"/>
      <c r="JJ7" s="272"/>
      <c r="JK7" s="272"/>
      <c r="JL7" s="272"/>
      <c r="JM7" s="272"/>
      <c r="JN7" s="272"/>
      <c r="JO7" s="272"/>
      <c r="JP7" s="272"/>
      <c r="JQ7" s="272"/>
      <c r="JR7" s="272"/>
      <c r="JS7" s="272"/>
      <c r="JT7" s="272"/>
      <c r="JU7" s="272"/>
      <c r="JV7" s="272"/>
      <c r="JW7" s="272"/>
      <c r="JX7" s="272"/>
      <c r="JY7" s="272"/>
      <c r="JZ7" s="272"/>
      <c r="KA7" s="272"/>
      <c r="KB7" s="272"/>
      <c r="KC7" s="272"/>
      <c r="KD7" s="272"/>
      <c r="KE7" s="272"/>
      <c r="KF7" s="272"/>
      <c r="KG7" s="272"/>
      <c r="KH7" s="272"/>
      <c r="KI7" s="272"/>
      <c r="KJ7" s="272"/>
      <c r="KK7" s="272"/>
      <c r="KL7" s="272"/>
      <c r="KM7" s="272"/>
      <c r="KN7" s="272"/>
      <c r="KO7" s="272"/>
      <c r="KP7" s="272"/>
      <c r="KQ7" s="272"/>
      <c r="KR7" s="272"/>
      <c r="KS7" s="272"/>
      <c r="KT7" s="272"/>
      <c r="KU7" s="272"/>
      <c r="KV7" s="272"/>
      <c r="KW7" s="272"/>
      <c r="KX7" s="272"/>
      <c r="KY7" s="272"/>
      <c r="KZ7" s="272"/>
      <c r="LA7" s="272"/>
      <c r="LB7" s="272"/>
      <c r="LC7" s="272"/>
      <c r="LD7" s="272"/>
      <c r="LE7" s="272"/>
      <c r="LF7" s="272"/>
      <c r="LG7" s="272"/>
      <c r="LH7" s="272"/>
      <c r="LI7" s="272"/>
      <c r="LJ7" s="272"/>
      <c r="LK7" s="272"/>
      <c r="LL7" s="272"/>
      <c r="LM7" s="272"/>
      <c r="LN7" s="272"/>
      <c r="LO7" s="272"/>
      <c r="LP7" s="272"/>
      <c r="LQ7" s="272"/>
      <c r="LR7" s="272"/>
      <c r="LS7" s="272"/>
      <c r="LT7" s="272"/>
      <c r="LU7" s="272"/>
      <c r="LV7" s="272"/>
      <c r="LW7" s="272"/>
      <c r="LX7" s="272"/>
      <c r="LY7" s="272"/>
      <c r="LZ7" s="272"/>
      <c r="MA7" s="272"/>
      <c r="MB7" s="272"/>
      <c r="MC7" s="272"/>
      <c r="MD7" s="272"/>
      <c r="ME7" s="272"/>
      <c r="MF7" s="272"/>
      <c r="MG7" s="272"/>
      <c r="MH7" s="272"/>
      <c r="MI7" s="272"/>
      <c r="MJ7" s="272"/>
      <c r="MK7" s="272"/>
      <c r="ML7" s="272"/>
      <c r="MM7" s="272"/>
      <c r="MN7" s="272"/>
      <c r="MO7" s="272"/>
      <c r="MP7" s="272"/>
      <c r="MQ7" s="272"/>
      <c r="MR7" s="272"/>
      <c r="MS7" s="272"/>
      <c r="MT7" s="272"/>
      <c r="MU7" s="272"/>
      <c r="MV7" s="272"/>
      <c r="MW7" s="272"/>
      <c r="MX7" s="272"/>
      <c r="MY7" s="272"/>
      <c r="MZ7" s="272"/>
      <c r="NA7" s="272"/>
      <c r="NB7" s="272"/>
      <c r="NC7" s="272"/>
      <c r="ND7" s="272"/>
      <c r="NE7" s="272"/>
      <c r="NF7" s="272"/>
      <c r="NG7" s="272"/>
      <c r="NH7" s="272"/>
      <c r="NI7" s="272"/>
      <c r="NJ7" s="272"/>
      <c r="NK7" s="272"/>
      <c r="NL7" s="272"/>
      <c r="NM7" s="272"/>
      <c r="NN7" s="272"/>
      <c r="NO7" s="272"/>
      <c r="NP7" s="272"/>
      <c r="NQ7" s="272"/>
      <c r="NR7" s="272"/>
      <c r="NS7" s="272"/>
      <c r="NT7" s="272"/>
      <c r="NU7" s="272"/>
      <c r="NV7" s="272"/>
      <c r="NW7" s="272"/>
      <c r="NX7" s="272"/>
      <c r="NY7" s="272"/>
      <c r="NZ7" s="272"/>
      <c r="OA7" s="272"/>
      <c r="OB7" s="272"/>
      <c r="OC7" s="272"/>
      <c r="OD7" s="272"/>
      <c r="OE7" s="272"/>
      <c r="OF7" s="272"/>
      <c r="OG7" s="272"/>
      <c r="OH7" s="272"/>
      <c r="OI7" s="272"/>
      <c r="OJ7" s="272"/>
      <c r="OK7" s="272"/>
      <c r="OL7" s="272"/>
      <c r="OM7" s="272"/>
      <c r="ON7" s="272"/>
      <c r="OO7" s="272"/>
      <c r="OP7" s="272"/>
      <c r="OQ7" s="272"/>
      <c r="OR7" s="272"/>
      <c r="OS7" s="272"/>
      <c r="OT7" s="272"/>
      <c r="OU7" s="272"/>
      <c r="OV7" s="272"/>
      <c r="OW7" s="272"/>
      <c r="OX7" s="272"/>
      <c r="OY7" s="272"/>
      <c r="OZ7" s="272"/>
      <c r="PA7" s="272"/>
      <c r="PB7" s="272"/>
      <c r="PC7" s="272"/>
      <c r="PD7" s="272"/>
      <c r="PE7" s="272"/>
      <c r="PF7" s="272"/>
      <c r="PG7" s="272"/>
      <c r="PH7" s="272"/>
      <c r="PI7" s="272"/>
      <c r="PJ7" s="272"/>
      <c r="PK7" s="272"/>
      <c r="PL7" s="272"/>
      <c r="PM7" s="272"/>
      <c r="PN7" s="272"/>
      <c r="PO7" s="272"/>
      <c r="PP7" s="272"/>
      <c r="PQ7" s="272"/>
      <c r="PR7" s="272"/>
      <c r="PS7" s="272"/>
      <c r="PT7" s="272"/>
      <c r="PU7" s="272"/>
      <c r="PV7" s="272"/>
      <c r="PW7" s="272"/>
      <c r="PX7" s="272"/>
      <c r="PY7" s="272"/>
      <c r="PZ7" s="272"/>
      <c r="QA7" s="272"/>
      <c r="QB7" s="272"/>
      <c r="QC7" s="272"/>
      <c r="QD7" s="272"/>
      <c r="QE7" s="272"/>
      <c r="QF7" s="272"/>
      <c r="QG7" s="272"/>
      <c r="QH7" s="272"/>
      <c r="QI7" s="272"/>
      <c r="QJ7" s="272"/>
      <c r="QK7" s="272"/>
      <c r="QL7" s="272"/>
      <c r="QM7" s="272"/>
      <c r="QN7" s="272"/>
      <c r="QO7" s="272"/>
      <c r="QP7" s="272"/>
      <c r="QQ7" s="272"/>
      <c r="QR7" s="272"/>
      <c r="QS7" s="272"/>
      <c r="QT7" s="272"/>
      <c r="QU7" s="272"/>
      <c r="QV7" s="272"/>
      <c r="QW7" s="272"/>
      <c r="QX7" s="272"/>
      <c r="QY7" s="272"/>
      <c r="QZ7" s="272"/>
      <c r="RA7" s="272"/>
      <c r="RB7" s="272"/>
      <c r="RC7" s="272"/>
      <c r="RD7" s="272"/>
      <c r="RE7" s="272"/>
      <c r="RF7" s="272"/>
      <c r="RG7" s="272"/>
      <c r="RH7" s="272"/>
      <c r="RI7" s="272"/>
      <c r="RJ7" s="272"/>
      <c r="RK7" s="272"/>
      <c r="RL7" s="272"/>
      <c r="RM7" s="272"/>
      <c r="RN7" s="272"/>
      <c r="RO7" s="272"/>
      <c r="RP7" s="272"/>
      <c r="RQ7" s="272"/>
      <c r="RR7" s="272"/>
      <c r="RS7" s="272"/>
      <c r="RT7" s="272"/>
      <c r="RU7" s="272"/>
      <c r="RV7" s="272"/>
      <c r="RW7" s="272"/>
      <c r="RX7" s="272"/>
      <c r="RY7" s="272"/>
      <c r="RZ7" s="272"/>
      <c r="SA7" s="272"/>
      <c r="SB7" s="272"/>
      <c r="SC7" s="272"/>
      <c r="SD7" s="272"/>
      <c r="SE7" s="272"/>
      <c r="SF7" s="272"/>
      <c r="SG7" s="272"/>
      <c r="SH7" s="272"/>
      <c r="SI7" s="272"/>
      <c r="SJ7" s="272"/>
      <c r="SK7" s="272"/>
      <c r="SL7" s="272"/>
      <c r="SM7" s="272"/>
      <c r="SN7" s="272"/>
      <c r="SO7" s="272"/>
      <c r="SP7" s="272"/>
      <c r="SQ7" s="272"/>
      <c r="SR7" s="272"/>
      <c r="SS7" s="272"/>
      <c r="ST7" s="272"/>
      <c r="SU7" s="272"/>
      <c r="SV7" s="272"/>
      <c r="SW7" s="272"/>
      <c r="SX7" s="272"/>
      <c r="SY7" s="272"/>
      <c r="SZ7" s="272"/>
      <c r="TA7" s="272"/>
      <c r="TB7" s="272"/>
      <c r="TC7" s="272"/>
      <c r="TD7" s="272"/>
      <c r="TE7" s="272"/>
      <c r="TF7" s="272"/>
      <c r="TG7" s="272"/>
      <c r="TH7" s="272"/>
      <c r="TI7" s="272"/>
      <c r="TJ7" s="272"/>
      <c r="TK7" s="272"/>
      <c r="TL7" s="272"/>
      <c r="TM7" s="272"/>
      <c r="TN7" s="272"/>
      <c r="TO7" s="272"/>
      <c r="TP7" s="272"/>
      <c r="TQ7" s="272"/>
      <c r="TR7" s="272"/>
      <c r="TS7" s="272"/>
      <c r="TT7" s="272"/>
      <c r="TU7" s="272"/>
      <c r="TV7" s="272"/>
      <c r="TW7" s="272"/>
      <c r="TX7" s="272"/>
      <c r="TY7" s="272"/>
      <c r="TZ7" s="272"/>
      <c r="UA7" s="272"/>
      <c r="UB7" s="272"/>
      <c r="UC7" s="272"/>
      <c r="UD7" s="272"/>
      <c r="UE7" s="272"/>
      <c r="UF7" s="272"/>
      <c r="UG7" s="272"/>
      <c r="UH7" s="272"/>
      <c r="UI7" s="272"/>
      <c r="UJ7" s="272"/>
      <c r="UK7" s="272"/>
      <c r="UL7" s="272"/>
      <c r="UM7" s="272"/>
      <c r="UN7" s="272"/>
      <c r="UO7" s="272"/>
      <c r="UP7" s="272"/>
      <c r="UQ7" s="272"/>
      <c r="UR7" s="272"/>
      <c r="US7" s="272"/>
      <c r="UT7" s="272"/>
      <c r="UU7" s="272"/>
      <c r="UV7" s="272"/>
      <c r="UW7" s="272"/>
      <c r="UX7" s="272"/>
      <c r="UY7" s="272"/>
      <c r="UZ7" s="272"/>
      <c r="VA7" s="272"/>
      <c r="VB7" s="272"/>
      <c r="VC7" s="272"/>
      <c r="VD7" s="272"/>
      <c r="VE7" s="272"/>
      <c r="VF7" s="272"/>
      <c r="VG7" s="272"/>
      <c r="VH7" s="272"/>
      <c r="VI7" s="272"/>
      <c r="VJ7" s="272"/>
      <c r="VK7" s="272"/>
      <c r="VL7" s="272"/>
      <c r="VM7" s="272"/>
      <c r="VN7" s="272"/>
      <c r="VO7" s="272"/>
      <c r="VP7" s="272"/>
      <c r="VQ7" s="272"/>
      <c r="VR7" s="272"/>
      <c r="VS7" s="272"/>
      <c r="VT7" s="272"/>
      <c r="VU7" s="272"/>
      <c r="VV7" s="272"/>
      <c r="VW7" s="272"/>
      <c r="VX7" s="272"/>
      <c r="VY7" s="272"/>
      <c r="VZ7" s="272"/>
      <c r="WA7" s="272"/>
      <c r="WB7" s="272"/>
      <c r="WC7" s="272"/>
      <c r="WD7" s="272"/>
      <c r="WE7" s="272"/>
      <c r="WF7" s="272"/>
      <c r="WG7" s="272"/>
      <c r="WH7" s="272"/>
      <c r="WI7" s="272"/>
      <c r="WJ7" s="272"/>
      <c r="WK7" s="272"/>
      <c r="WL7" s="272"/>
      <c r="WM7" s="272"/>
      <c r="WN7" s="272"/>
      <c r="WO7" s="272"/>
      <c r="WP7" s="272"/>
      <c r="WQ7" s="272"/>
      <c r="WR7" s="272"/>
      <c r="WS7" s="272"/>
      <c r="WT7" s="272"/>
      <c r="WU7" s="272"/>
      <c r="WV7" s="272"/>
      <c r="WW7" s="272"/>
      <c r="WX7" s="272"/>
      <c r="WY7" s="272"/>
      <c r="WZ7" s="272"/>
      <c r="XA7" s="272"/>
      <c r="XB7" s="272"/>
      <c r="XC7" s="272"/>
      <c r="XD7" s="272"/>
      <c r="XE7" s="272"/>
      <c r="XF7" s="272"/>
      <c r="XG7" s="272"/>
      <c r="XH7" s="272"/>
      <c r="XI7" s="272"/>
      <c r="XJ7" s="272"/>
      <c r="XK7" s="272"/>
      <c r="XL7" s="272"/>
      <c r="XM7" s="272"/>
      <c r="XN7" s="272"/>
      <c r="XO7" s="272"/>
      <c r="XP7" s="272"/>
      <c r="XQ7" s="272"/>
      <c r="XR7" s="272"/>
      <c r="XS7" s="272"/>
      <c r="XT7" s="272"/>
      <c r="XU7" s="272"/>
      <c r="XV7" s="272"/>
      <c r="XW7" s="272"/>
      <c r="XX7" s="272"/>
      <c r="XY7" s="272"/>
      <c r="XZ7" s="272"/>
      <c r="YA7" s="272"/>
      <c r="YB7" s="272"/>
      <c r="YC7" s="272"/>
      <c r="YD7" s="272"/>
      <c r="YE7" s="272"/>
      <c r="YF7" s="272"/>
      <c r="YG7" s="272"/>
      <c r="YH7" s="272"/>
      <c r="YI7" s="272"/>
      <c r="YJ7" s="272"/>
      <c r="YK7" s="272"/>
      <c r="YL7" s="272"/>
      <c r="YM7" s="272"/>
      <c r="YN7" s="272"/>
      <c r="YO7" s="272"/>
      <c r="YP7" s="272"/>
      <c r="YQ7" s="272"/>
      <c r="YR7" s="272"/>
      <c r="YS7" s="272"/>
      <c r="YT7" s="272"/>
      <c r="YU7" s="272"/>
      <c r="YV7" s="272"/>
      <c r="YW7" s="272"/>
      <c r="YX7" s="272"/>
      <c r="YY7" s="272"/>
      <c r="YZ7" s="272"/>
      <c r="ZA7" s="272"/>
      <c r="ZB7" s="272"/>
      <c r="ZC7" s="272"/>
      <c r="ZD7" s="272"/>
      <c r="ZE7" s="272"/>
      <c r="ZF7" s="272"/>
      <c r="ZG7" s="272"/>
      <c r="ZH7" s="272"/>
      <c r="ZI7" s="272"/>
      <c r="ZJ7" s="272"/>
      <c r="ZK7" s="272"/>
      <c r="ZL7" s="272"/>
      <c r="ZM7" s="272"/>
      <c r="ZN7" s="272"/>
      <c r="ZO7" s="272"/>
      <c r="ZP7" s="272"/>
      <c r="ZQ7" s="272"/>
      <c r="ZR7" s="272"/>
      <c r="ZS7" s="272"/>
      <c r="ZT7" s="272"/>
      <c r="ZU7" s="272"/>
      <c r="ZV7" s="272"/>
      <c r="ZW7" s="272"/>
      <c r="ZX7" s="272"/>
      <c r="ZY7" s="272"/>
      <c r="ZZ7" s="272"/>
      <c r="AAA7" s="272"/>
      <c r="AAB7" s="272"/>
      <c r="AAC7" s="272"/>
      <c r="AAD7" s="272"/>
      <c r="AAE7" s="272"/>
      <c r="AAF7" s="272"/>
      <c r="AAG7" s="272"/>
      <c r="AAH7" s="272"/>
      <c r="AAI7" s="272"/>
      <c r="AAJ7" s="272"/>
      <c r="AAK7" s="272"/>
      <c r="AAL7" s="272"/>
      <c r="AAM7" s="272"/>
      <c r="AAN7" s="272"/>
      <c r="AAO7" s="272"/>
      <c r="AAP7" s="272"/>
      <c r="AAQ7" s="272"/>
      <c r="AAR7" s="272"/>
      <c r="AAS7" s="272"/>
      <c r="AAT7" s="272"/>
      <c r="AAU7" s="272"/>
      <c r="AAV7" s="272"/>
      <c r="AAW7" s="272"/>
      <c r="AAX7" s="272"/>
      <c r="AAY7" s="272"/>
      <c r="AAZ7" s="272"/>
      <c r="ABA7" s="272"/>
      <c r="ABB7" s="272"/>
      <c r="ABC7" s="272"/>
      <c r="ABD7" s="272"/>
      <c r="ABE7" s="272"/>
      <c r="ABF7" s="272"/>
      <c r="ABG7" s="272"/>
      <c r="ABH7" s="272"/>
      <c r="ABI7" s="272"/>
      <c r="ABJ7" s="272"/>
      <c r="ABK7" s="272"/>
      <c r="ABL7" s="272"/>
      <c r="ABM7" s="272"/>
      <c r="ABN7" s="272"/>
      <c r="ABO7" s="272"/>
      <c r="ABP7" s="272"/>
      <c r="ABQ7" s="272"/>
      <c r="ABR7" s="272"/>
      <c r="ABS7" s="272"/>
      <c r="ABT7" s="272"/>
      <c r="ABU7" s="272"/>
      <c r="ABV7" s="272"/>
      <c r="ABW7" s="272"/>
      <c r="ABX7" s="272"/>
      <c r="ABY7" s="272"/>
      <c r="ABZ7" s="272"/>
      <c r="ACA7" s="272"/>
      <c r="ACB7" s="272"/>
      <c r="ACC7" s="272"/>
      <c r="ACD7" s="272"/>
      <c r="ACE7" s="272"/>
      <c r="ACF7" s="272"/>
      <c r="ACG7" s="272"/>
      <c r="ACH7" s="272"/>
      <c r="ACI7" s="272"/>
      <c r="ACJ7" s="272"/>
      <c r="ACK7" s="272"/>
      <c r="ACL7" s="272"/>
      <c r="ACM7" s="272"/>
      <c r="ACN7" s="272"/>
      <c r="ACO7" s="272"/>
      <c r="ACP7" s="272"/>
      <c r="ACQ7" s="272"/>
      <c r="ACR7" s="272"/>
      <c r="ACS7" s="272"/>
      <c r="ACT7" s="272"/>
      <c r="ACU7" s="272"/>
      <c r="ACV7" s="272"/>
      <c r="ACW7" s="272"/>
      <c r="ACX7" s="272"/>
      <c r="ACY7" s="272"/>
      <c r="ACZ7" s="272"/>
      <c r="ADA7" s="272"/>
      <c r="ADB7" s="272"/>
      <c r="ADC7" s="272"/>
      <c r="ADD7" s="272"/>
      <c r="ADE7" s="272"/>
      <c r="ADF7" s="272"/>
      <c r="ADG7" s="272"/>
      <c r="ADH7" s="272"/>
      <c r="ADI7" s="272"/>
      <c r="ADJ7" s="272"/>
      <c r="ADK7" s="272"/>
      <c r="ADL7" s="272"/>
      <c r="ADM7" s="272"/>
      <c r="ADN7" s="272"/>
      <c r="ADO7" s="272"/>
      <c r="ADP7" s="272"/>
      <c r="ADQ7" s="272"/>
      <c r="ADR7" s="272"/>
      <c r="ADS7" s="272"/>
      <c r="ADT7" s="272"/>
      <c r="ADU7" s="272"/>
      <c r="ADV7" s="272"/>
      <c r="ADW7" s="272"/>
      <c r="ADX7" s="272"/>
      <c r="ADY7" s="272"/>
      <c r="ADZ7" s="272"/>
      <c r="AEA7" s="272"/>
      <c r="AEB7" s="272"/>
      <c r="AEC7" s="272"/>
      <c r="AED7" s="272"/>
      <c r="AEE7" s="272"/>
      <c r="AEF7" s="272"/>
      <c r="AEG7" s="272"/>
      <c r="AEH7" s="272"/>
      <c r="AEI7" s="272"/>
      <c r="AEJ7" s="272"/>
      <c r="AEK7" s="272"/>
      <c r="AEL7" s="272"/>
      <c r="AEM7" s="272"/>
      <c r="AEN7" s="272"/>
      <c r="AEO7" s="272"/>
      <c r="AEP7" s="272"/>
      <c r="AEQ7" s="272"/>
      <c r="AER7" s="272"/>
      <c r="AES7" s="272"/>
      <c r="AET7" s="272"/>
      <c r="AEU7" s="272"/>
      <c r="AEV7" s="272"/>
      <c r="AEW7" s="272"/>
      <c r="AEX7" s="272"/>
      <c r="AEY7" s="272"/>
      <c r="AEZ7" s="272"/>
      <c r="AFA7" s="272"/>
      <c r="AFB7" s="272"/>
      <c r="AFC7" s="272"/>
      <c r="AFD7" s="272"/>
      <c r="AFE7" s="272"/>
      <c r="AFF7" s="272"/>
      <c r="AFG7" s="272"/>
      <c r="AFH7" s="272"/>
      <c r="AFI7" s="272"/>
      <c r="AFJ7" s="272"/>
      <c r="AFK7" s="272"/>
      <c r="AFL7" s="272"/>
      <c r="AFM7" s="272"/>
      <c r="AFN7" s="272"/>
      <c r="AFO7" s="272"/>
      <c r="AFP7" s="272"/>
      <c r="AFQ7" s="272"/>
      <c r="AFR7" s="272"/>
      <c r="AFS7" s="272"/>
      <c r="AFT7" s="272"/>
      <c r="AFU7" s="272"/>
      <c r="AFV7" s="272"/>
      <c r="AFW7" s="272"/>
      <c r="AFX7" s="272"/>
      <c r="AFY7" s="272"/>
      <c r="AFZ7" s="272"/>
      <c r="AGA7" s="272"/>
      <c r="AGB7" s="272"/>
      <c r="AGC7" s="272"/>
      <c r="AGD7" s="272"/>
      <c r="AGE7" s="272"/>
      <c r="AGF7" s="272"/>
      <c r="AGG7" s="272"/>
      <c r="AGH7" s="272"/>
      <c r="AGI7" s="272"/>
      <c r="AGJ7" s="272"/>
      <c r="AGK7" s="272"/>
      <c r="AGL7" s="272"/>
      <c r="AGM7" s="272"/>
      <c r="AGN7" s="272"/>
      <c r="AGO7" s="272"/>
      <c r="AGP7" s="272"/>
      <c r="AGQ7" s="272"/>
      <c r="AGR7" s="272"/>
      <c r="AGS7" s="272"/>
      <c r="AGT7" s="272"/>
      <c r="AGU7" s="272"/>
      <c r="AGV7" s="272"/>
      <c r="AGW7" s="272"/>
      <c r="AGX7" s="272"/>
      <c r="AGY7" s="272"/>
      <c r="AGZ7" s="272"/>
      <c r="AHA7" s="272"/>
      <c r="AHB7" s="272"/>
      <c r="AHC7" s="272"/>
      <c r="AHD7" s="272"/>
      <c r="AHE7" s="272"/>
      <c r="AHF7" s="272"/>
      <c r="AHG7" s="272"/>
      <c r="AHH7" s="272"/>
      <c r="AHI7" s="272"/>
      <c r="AHJ7" s="272"/>
      <c r="AHK7" s="272"/>
      <c r="AHL7" s="272"/>
      <c r="AHM7" s="272"/>
      <c r="AHN7" s="272"/>
      <c r="AHO7" s="272"/>
      <c r="AHP7" s="272"/>
      <c r="AHQ7" s="272"/>
      <c r="AHR7" s="272"/>
      <c r="AHS7" s="272"/>
      <c r="AHT7" s="272"/>
      <c r="AHU7" s="272"/>
      <c r="AHV7" s="272"/>
      <c r="AHW7" s="272"/>
      <c r="AHX7" s="272"/>
      <c r="AHY7" s="272"/>
      <c r="AHZ7" s="272"/>
      <c r="AIA7" s="272"/>
      <c r="AIB7" s="272"/>
      <c r="AIC7" s="272"/>
      <c r="AID7" s="272"/>
      <c r="AIE7" s="272"/>
      <c r="AIF7" s="272"/>
      <c r="AIG7" s="272"/>
      <c r="AIH7" s="272"/>
      <c r="AII7" s="272"/>
      <c r="AIJ7" s="272"/>
      <c r="AIK7" s="272"/>
      <c r="AIL7" s="272"/>
      <c r="AIM7" s="272"/>
      <c r="AIN7" s="272"/>
      <c r="AIO7" s="272"/>
      <c r="AIP7" s="272"/>
      <c r="AIQ7" s="272"/>
      <c r="AIR7" s="272"/>
      <c r="AIS7" s="272"/>
      <c r="AIT7" s="272"/>
      <c r="AIU7" s="272"/>
      <c r="AIV7" s="272"/>
      <c r="AIW7" s="272"/>
      <c r="AIX7" s="272"/>
      <c r="AIY7" s="272"/>
      <c r="AIZ7" s="272"/>
      <c r="AJA7" s="272"/>
      <c r="AJB7" s="272"/>
      <c r="AJC7" s="272"/>
      <c r="AJD7" s="272"/>
      <c r="AJE7" s="272"/>
      <c r="AJF7" s="272"/>
      <c r="AJG7" s="272"/>
      <c r="AJH7" s="272"/>
      <c r="AJI7" s="272"/>
      <c r="AJJ7" s="272"/>
      <c r="AJK7" s="272"/>
      <c r="AJL7" s="272"/>
      <c r="AJM7" s="272"/>
      <c r="AJN7" s="272"/>
      <c r="AJO7" s="272"/>
      <c r="AJP7" s="272"/>
      <c r="AJQ7" s="272"/>
      <c r="AJR7" s="272"/>
      <c r="AJS7" s="272"/>
      <c r="AJT7" s="272"/>
      <c r="AJU7" s="272"/>
      <c r="AJV7" s="272"/>
      <c r="AJW7" s="272"/>
      <c r="AJX7" s="272"/>
      <c r="AJY7" s="272"/>
      <c r="AJZ7" s="272"/>
      <c r="AKA7" s="272"/>
      <c r="AKB7" s="272"/>
      <c r="AKC7" s="272"/>
      <c r="AKD7" s="272"/>
      <c r="AKE7" s="272"/>
      <c r="AKF7" s="272"/>
      <c r="AKG7" s="272"/>
      <c r="AKH7" s="272"/>
      <c r="AKI7" s="272"/>
      <c r="AKJ7" s="272"/>
      <c r="AKK7" s="272"/>
      <c r="AKL7" s="272"/>
      <c r="AKM7" s="272"/>
      <c r="AKN7" s="272"/>
      <c r="AKO7" s="272"/>
      <c r="AKP7" s="272"/>
      <c r="AKQ7" s="272"/>
      <c r="AKR7" s="272"/>
      <c r="AKS7" s="272"/>
      <c r="AKT7" s="272"/>
      <c r="AKU7" s="272"/>
      <c r="AKV7" s="272"/>
      <c r="AKW7" s="272"/>
      <c r="AKX7" s="272"/>
      <c r="AKY7" s="272"/>
      <c r="AKZ7" s="272"/>
      <c r="ALA7" s="272"/>
      <c r="ALB7" s="272"/>
      <c r="ALC7" s="272"/>
      <c r="ALD7" s="272"/>
      <c r="ALE7" s="272"/>
      <c r="ALF7" s="272"/>
      <c r="ALG7" s="272"/>
      <c r="ALH7" s="272"/>
      <c r="ALI7" s="272"/>
      <c r="ALJ7" s="272"/>
      <c r="ALK7" s="272"/>
      <c r="ALL7" s="272"/>
      <c r="ALM7" s="272"/>
      <c r="ALN7" s="272"/>
      <c r="ALO7" s="272"/>
      <c r="ALP7" s="272"/>
      <c r="ALQ7" s="272"/>
      <c r="ALR7" s="272"/>
      <c r="ALS7" s="272"/>
      <c r="ALT7" s="272"/>
      <c r="ALU7" s="272"/>
      <c r="ALV7" s="272"/>
      <c r="ALW7" s="272"/>
      <c r="ALX7" s="272"/>
      <c r="ALY7" s="272"/>
      <c r="ALZ7" s="272"/>
      <c r="AMA7" s="272"/>
      <c r="AMB7" s="272"/>
      <c r="AMC7" s="272"/>
      <c r="AMD7" s="272"/>
      <c r="AME7" s="272"/>
      <c r="AMF7" s="272"/>
      <c r="AMG7" s="272"/>
      <c r="AMH7" s="272"/>
      <c r="AMI7" s="272"/>
      <c r="AMJ7" s="272"/>
      <c r="AMK7" s="272"/>
      <c r="AML7" s="272"/>
      <c r="AMM7" s="272"/>
      <c r="AMN7" s="272"/>
      <c r="AMO7" s="272"/>
      <c r="AMP7" s="272"/>
      <c r="AMQ7" s="272"/>
      <c r="AMR7" s="272"/>
      <c r="AMS7" s="272"/>
      <c r="AMT7" s="272"/>
      <c r="AMU7" s="272"/>
      <c r="AMV7" s="272"/>
      <c r="AMW7" s="272"/>
      <c r="AMX7" s="272"/>
      <c r="AMY7" s="272"/>
      <c r="AMZ7" s="272"/>
      <c r="ANA7" s="272"/>
      <c r="ANB7" s="272"/>
      <c r="ANC7" s="272"/>
      <c r="AND7" s="272"/>
      <c r="ANE7" s="272"/>
      <c r="ANF7" s="272"/>
      <c r="ANG7" s="272"/>
      <c r="ANH7" s="272"/>
      <c r="ANI7" s="272"/>
      <c r="ANJ7" s="272"/>
      <c r="ANK7" s="272"/>
      <c r="ANL7" s="272"/>
      <c r="ANM7" s="272"/>
      <c r="ANN7" s="272"/>
      <c r="ANO7" s="272"/>
      <c r="ANP7" s="272"/>
      <c r="ANQ7" s="272"/>
      <c r="ANR7" s="272"/>
      <c r="ANS7" s="272"/>
      <c r="ANT7" s="272"/>
      <c r="ANU7" s="272"/>
      <c r="ANV7" s="272"/>
      <c r="ANW7" s="272"/>
      <c r="ANX7" s="272"/>
      <c r="ANY7" s="272"/>
      <c r="ANZ7" s="272"/>
      <c r="AOA7" s="272"/>
      <c r="AOB7" s="272"/>
      <c r="AOC7" s="272"/>
      <c r="AOD7" s="272"/>
      <c r="AOE7" s="272"/>
      <c r="AOF7" s="272"/>
      <c r="AOG7" s="272"/>
      <c r="AOH7" s="272"/>
      <c r="AOI7" s="272"/>
      <c r="AOJ7" s="272"/>
      <c r="AOK7" s="272"/>
      <c r="AOL7" s="272"/>
      <c r="AOM7" s="272"/>
      <c r="AON7" s="272"/>
      <c r="AOO7" s="272"/>
      <c r="AOP7" s="272"/>
      <c r="AOQ7" s="272"/>
      <c r="AOR7" s="272"/>
      <c r="AOS7" s="272"/>
      <c r="AOT7" s="272"/>
      <c r="AOU7" s="272"/>
      <c r="AOV7" s="272"/>
      <c r="AOW7" s="272"/>
      <c r="AOX7" s="272"/>
      <c r="AOY7" s="272"/>
      <c r="AOZ7" s="272"/>
      <c r="APA7" s="272"/>
      <c r="APB7" s="272"/>
      <c r="APC7" s="272"/>
      <c r="APD7" s="272"/>
      <c r="APE7" s="272"/>
      <c r="APF7" s="272"/>
      <c r="APG7" s="272"/>
      <c r="APH7" s="272"/>
      <c r="API7" s="272"/>
      <c r="APJ7" s="272"/>
      <c r="APK7" s="272"/>
      <c r="APL7" s="272"/>
      <c r="APM7" s="272"/>
      <c r="APN7" s="272"/>
      <c r="APO7" s="272"/>
      <c r="APP7" s="272"/>
      <c r="APQ7" s="272"/>
      <c r="APR7" s="272"/>
      <c r="APS7" s="272"/>
      <c r="APT7" s="272"/>
      <c r="APU7" s="272"/>
      <c r="APV7" s="272"/>
      <c r="APW7" s="272"/>
      <c r="APX7" s="272"/>
      <c r="APY7" s="272"/>
      <c r="APZ7" s="272"/>
      <c r="AQA7" s="272"/>
      <c r="AQB7" s="272"/>
      <c r="AQC7" s="272"/>
      <c r="AQD7" s="272"/>
      <c r="AQE7" s="272"/>
      <c r="AQF7" s="272"/>
      <c r="AQG7" s="272"/>
      <c r="AQH7" s="272"/>
      <c r="AQI7" s="272"/>
      <c r="AQJ7" s="272"/>
      <c r="AQK7" s="272"/>
      <c r="AQL7" s="272"/>
      <c r="AQM7" s="272"/>
      <c r="AQN7" s="272"/>
      <c r="AQO7" s="272"/>
      <c r="AQP7" s="272"/>
      <c r="AQQ7" s="272"/>
      <c r="AQR7" s="272"/>
      <c r="AQS7" s="272"/>
      <c r="AQT7" s="272"/>
      <c r="AQU7" s="272"/>
      <c r="AQV7" s="272"/>
      <c r="AQW7" s="272"/>
      <c r="AQX7" s="272"/>
      <c r="AQY7" s="272"/>
      <c r="AQZ7" s="272"/>
      <c r="ARA7" s="272"/>
      <c r="ARB7" s="272"/>
      <c r="ARC7" s="272"/>
      <c r="ARD7" s="272"/>
      <c r="ARE7" s="272"/>
      <c r="ARF7" s="272"/>
      <c r="ARG7" s="272"/>
      <c r="ARH7" s="272"/>
      <c r="ARI7" s="272"/>
      <c r="ARJ7" s="272"/>
      <c r="ARK7" s="272"/>
      <c r="ARL7" s="272"/>
      <c r="ARM7" s="272"/>
      <c r="ARN7" s="272"/>
      <c r="ARO7" s="272"/>
      <c r="ARP7" s="272"/>
      <c r="ARQ7" s="272"/>
      <c r="ARR7" s="272"/>
      <c r="ARS7" s="272"/>
      <c r="ART7" s="272"/>
      <c r="ARU7" s="272"/>
      <c r="ARV7" s="272"/>
      <c r="ARW7" s="272"/>
      <c r="ARX7" s="272"/>
      <c r="ARY7" s="272"/>
      <c r="ARZ7" s="272"/>
      <c r="ASA7" s="272"/>
      <c r="ASB7" s="272"/>
      <c r="ASC7" s="272"/>
      <c r="ASD7" s="272"/>
      <c r="ASE7" s="272"/>
      <c r="ASF7" s="272"/>
      <c r="ASG7" s="272"/>
      <c r="ASH7" s="272"/>
      <c r="ASI7" s="272"/>
      <c r="ASJ7" s="272"/>
      <c r="ASK7" s="272"/>
      <c r="ASL7" s="272"/>
      <c r="ASM7" s="272"/>
      <c r="ASN7" s="272"/>
      <c r="ASO7" s="272"/>
      <c r="ASP7" s="272"/>
      <c r="ASQ7" s="272"/>
      <c r="ASR7" s="272"/>
      <c r="ASS7" s="272"/>
      <c r="AST7" s="272"/>
      <c r="ASU7" s="272"/>
      <c r="ASV7" s="272"/>
      <c r="ASW7" s="272"/>
      <c r="ASX7" s="272"/>
      <c r="ASY7" s="272"/>
      <c r="ASZ7" s="272"/>
      <c r="ATA7" s="272"/>
      <c r="ATB7" s="272"/>
      <c r="ATC7" s="272"/>
      <c r="ATD7" s="272"/>
      <c r="ATE7" s="272"/>
      <c r="ATF7" s="272"/>
      <c r="ATG7" s="272"/>
      <c r="ATH7" s="272"/>
    </row>
    <row r="8" spans="1:1204" ht="26.45">
      <c r="A8" s="169"/>
      <c r="B8" s="389" t="s">
        <v>256</v>
      </c>
      <c r="C8" s="392" t="s">
        <v>257</v>
      </c>
      <c r="D8" s="73" t="s">
        <v>258</v>
      </c>
      <c r="E8" s="73" t="s">
        <v>88</v>
      </c>
      <c r="F8" s="343" t="s">
        <v>259</v>
      </c>
      <c r="G8" s="344" t="s">
        <v>239</v>
      </c>
      <c r="H8" s="413" t="s">
        <v>94</v>
      </c>
      <c r="I8" s="414"/>
      <c r="J8" s="149" t="s">
        <v>95</v>
      </c>
      <c r="K8" s="149" t="s">
        <v>95</v>
      </c>
      <c r="L8" s="149"/>
      <c r="M8" s="126"/>
      <c r="N8" s="242"/>
      <c r="O8" s="225"/>
      <c r="P8" s="243"/>
      <c r="S8" s="159"/>
      <c r="U8" s="160"/>
      <c r="V8" s="161"/>
      <c r="X8" s="159"/>
      <c r="Y8" s="161"/>
      <c r="AB8" s="159"/>
      <c r="IV8" s="272"/>
      <c r="IW8" s="272"/>
      <c r="IX8" s="272"/>
      <c r="IY8" s="272"/>
      <c r="IZ8" s="272"/>
      <c r="JA8" s="272"/>
      <c r="JB8" s="272"/>
      <c r="JC8" s="272"/>
      <c r="JD8" s="272"/>
      <c r="JE8" s="272"/>
      <c r="JF8" s="272"/>
      <c r="JG8" s="272"/>
      <c r="JH8" s="272"/>
      <c r="JI8" s="272"/>
      <c r="JJ8" s="272"/>
      <c r="JK8" s="272"/>
      <c r="JL8" s="272"/>
      <c r="JM8" s="272"/>
      <c r="JN8" s="272"/>
      <c r="JO8" s="272"/>
      <c r="JP8" s="272"/>
      <c r="JQ8" s="272"/>
      <c r="JR8" s="272"/>
      <c r="JS8" s="272"/>
      <c r="JT8" s="272"/>
      <c r="JU8" s="272"/>
      <c r="JV8" s="272"/>
      <c r="JW8" s="272"/>
      <c r="JX8" s="272"/>
      <c r="JY8" s="272"/>
      <c r="JZ8" s="272"/>
      <c r="KA8" s="272"/>
      <c r="KB8" s="272"/>
      <c r="KC8" s="272"/>
      <c r="KD8" s="272"/>
      <c r="KE8" s="272"/>
      <c r="KF8" s="272"/>
      <c r="KG8" s="272"/>
      <c r="KH8" s="272"/>
      <c r="KI8" s="272"/>
      <c r="KJ8" s="272"/>
      <c r="KK8" s="272"/>
      <c r="KL8" s="272"/>
      <c r="KM8" s="272"/>
      <c r="KN8" s="272"/>
      <c r="KO8" s="272"/>
      <c r="KP8" s="272"/>
      <c r="KQ8" s="272"/>
      <c r="KR8" s="272"/>
      <c r="KS8" s="272"/>
      <c r="KT8" s="272"/>
      <c r="KU8" s="272"/>
      <c r="KV8" s="272"/>
      <c r="KW8" s="272"/>
      <c r="KX8" s="272"/>
      <c r="KY8" s="272"/>
      <c r="KZ8" s="272"/>
      <c r="LA8" s="272"/>
      <c r="LB8" s="272"/>
      <c r="LC8" s="272"/>
      <c r="LD8" s="272"/>
      <c r="LE8" s="272"/>
      <c r="LF8" s="272"/>
      <c r="LG8" s="272"/>
      <c r="LH8" s="272"/>
      <c r="LI8" s="272"/>
      <c r="LJ8" s="272"/>
      <c r="LK8" s="272"/>
      <c r="LL8" s="272"/>
      <c r="LM8" s="272"/>
      <c r="LN8" s="272"/>
      <c r="LO8" s="272"/>
      <c r="LP8" s="272"/>
      <c r="LQ8" s="272"/>
      <c r="LR8" s="272"/>
      <c r="LS8" s="272"/>
      <c r="LT8" s="272"/>
      <c r="LU8" s="272"/>
      <c r="LV8" s="272"/>
      <c r="LW8" s="272"/>
      <c r="LX8" s="272"/>
      <c r="LY8" s="272"/>
      <c r="LZ8" s="272"/>
      <c r="MA8" s="272"/>
      <c r="MB8" s="272"/>
      <c r="MC8" s="272"/>
      <c r="MD8" s="272"/>
      <c r="ME8" s="272"/>
      <c r="MF8" s="272"/>
      <c r="MG8" s="272"/>
      <c r="MH8" s="272"/>
      <c r="MI8" s="272"/>
      <c r="MJ8" s="272"/>
      <c r="MK8" s="272"/>
      <c r="ML8" s="272"/>
      <c r="MM8" s="272"/>
      <c r="MN8" s="272"/>
      <c r="MO8" s="272"/>
      <c r="MP8" s="272"/>
      <c r="MQ8" s="272"/>
      <c r="MR8" s="272"/>
      <c r="MS8" s="272"/>
      <c r="MT8" s="272"/>
      <c r="MU8" s="272"/>
      <c r="MV8" s="272"/>
      <c r="MW8" s="272"/>
      <c r="MX8" s="272"/>
      <c r="MY8" s="272"/>
      <c r="MZ8" s="272"/>
      <c r="NA8" s="272"/>
      <c r="NB8" s="272"/>
      <c r="NC8" s="272"/>
      <c r="ND8" s="272"/>
      <c r="NE8" s="272"/>
      <c r="NF8" s="272"/>
      <c r="NG8" s="272"/>
      <c r="NH8" s="272"/>
      <c r="NI8" s="272"/>
      <c r="NJ8" s="272"/>
      <c r="NK8" s="272"/>
      <c r="NL8" s="272"/>
      <c r="NM8" s="272"/>
      <c r="NN8" s="272"/>
      <c r="NO8" s="272"/>
      <c r="NP8" s="272"/>
      <c r="NQ8" s="272"/>
      <c r="NR8" s="272"/>
      <c r="NS8" s="272"/>
      <c r="NT8" s="272"/>
      <c r="NU8" s="272"/>
      <c r="NV8" s="272"/>
      <c r="NW8" s="272"/>
      <c r="NX8" s="272"/>
      <c r="NY8" s="272"/>
      <c r="NZ8" s="272"/>
      <c r="OA8" s="272"/>
      <c r="OB8" s="272"/>
      <c r="OC8" s="272"/>
      <c r="OD8" s="272"/>
      <c r="OE8" s="272"/>
      <c r="OF8" s="272"/>
      <c r="OG8" s="272"/>
      <c r="OH8" s="272"/>
      <c r="OI8" s="272"/>
      <c r="OJ8" s="272"/>
      <c r="OK8" s="272"/>
      <c r="OL8" s="272"/>
      <c r="OM8" s="272"/>
      <c r="ON8" s="272"/>
      <c r="OO8" s="272"/>
      <c r="OP8" s="272"/>
      <c r="OQ8" s="272"/>
      <c r="OR8" s="272"/>
      <c r="OS8" s="272"/>
      <c r="OT8" s="272"/>
      <c r="OU8" s="272"/>
      <c r="OV8" s="272"/>
      <c r="OW8" s="272"/>
      <c r="OX8" s="272"/>
      <c r="OY8" s="272"/>
      <c r="OZ8" s="272"/>
      <c r="PA8" s="272"/>
      <c r="PB8" s="272"/>
      <c r="PC8" s="272"/>
      <c r="PD8" s="272"/>
      <c r="PE8" s="272"/>
      <c r="PF8" s="272"/>
      <c r="PG8" s="272"/>
      <c r="PH8" s="272"/>
      <c r="PI8" s="272"/>
      <c r="PJ8" s="272"/>
      <c r="PK8" s="272"/>
      <c r="PL8" s="272"/>
      <c r="PM8" s="272"/>
      <c r="PN8" s="272"/>
      <c r="PO8" s="272"/>
      <c r="PP8" s="272"/>
      <c r="PQ8" s="272"/>
      <c r="PR8" s="272"/>
      <c r="PS8" s="272"/>
      <c r="PT8" s="272"/>
      <c r="PU8" s="272"/>
      <c r="PV8" s="272"/>
      <c r="PW8" s="272"/>
      <c r="PX8" s="272"/>
      <c r="PY8" s="272"/>
      <c r="PZ8" s="272"/>
      <c r="QA8" s="272"/>
      <c r="QB8" s="272"/>
      <c r="QC8" s="272"/>
      <c r="QD8" s="272"/>
      <c r="QE8" s="272"/>
      <c r="QF8" s="272"/>
      <c r="QG8" s="272"/>
      <c r="QH8" s="272"/>
      <c r="QI8" s="272"/>
      <c r="QJ8" s="272"/>
      <c r="QK8" s="272"/>
      <c r="QL8" s="272"/>
      <c r="QM8" s="272"/>
      <c r="QN8" s="272"/>
      <c r="QO8" s="272"/>
      <c r="QP8" s="272"/>
      <c r="QQ8" s="272"/>
      <c r="QR8" s="272"/>
      <c r="QS8" s="272"/>
      <c r="QT8" s="272"/>
      <c r="QU8" s="272"/>
      <c r="QV8" s="272"/>
      <c r="QW8" s="272"/>
      <c r="QX8" s="272"/>
      <c r="QY8" s="272"/>
      <c r="QZ8" s="272"/>
      <c r="RA8" s="272"/>
      <c r="RB8" s="272"/>
      <c r="RC8" s="272"/>
      <c r="RD8" s="272"/>
      <c r="RE8" s="272"/>
      <c r="RF8" s="272"/>
      <c r="RG8" s="272"/>
      <c r="RH8" s="272"/>
      <c r="RI8" s="272"/>
      <c r="RJ8" s="272"/>
      <c r="RK8" s="272"/>
      <c r="RL8" s="272"/>
      <c r="RM8" s="272"/>
      <c r="RN8" s="272"/>
      <c r="RO8" s="272"/>
      <c r="RP8" s="272"/>
      <c r="RQ8" s="272"/>
      <c r="RR8" s="272"/>
      <c r="RS8" s="272"/>
      <c r="RT8" s="272"/>
      <c r="RU8" s="272"/>
      <c r="RV8" s="272"/>
      <c r="RW8" s="272"/>
      <c r="RX8" s="272"/>
      <c r="RY8" s="272"/>
      <c r="RZ8" s="272"/>
      <c r="SA8" s="272"/>
      <c r="SB8" s="272"/>
      <c r="SC8" s="272"/>
      <c r="SD8" s="272"/>
      <c r="SE8" s="272"/>
      <c r="SF8" s="272"/>
      <c r="SG8" s="272"/>
      <c r="SH8" s="272"/>
      <c r="SI8" s="272"/>
      <c r="SJ8" s="272"/>
      <c r="SK8" s="272"/>
      <c r="SL8" s="272"/>
      <c r="SM8" s="272"/>
      <c r="SN8" s="272"/>
      <c r="SO8" s="272"/>
      <c r="SP8" s="272"/>
      <c r="SQ8" s="272"/>
      <c r="SR8" s="272"/>
      <c r="SS8" s="272"/>
      <c r="ST8" s="272"/>
      <c r="SU8" s="272"/>
      <c r="SV8" s="272"/>
      <c r="SW8" s="272"/>
      <c r="SX8" s="272"/>
      <c r="SY8" s="272"/>
      <c r="SZ8" s="272"/>
      <c r="TA8" s="272"/>
      <c r="TB8" s="272"/>
      <c r="TC8" s="272"/>
      <c r="TD8" s="272"/>
      <c r="TE8" s="272"/>
      <c r="TF8" s="272"/>
      <c r="TG8" s="272"/>
      <c r="TH8" s="272"/>
      <c r="TI8" s="272"/>
      <c r="TJ8" s="272"/>
      <c r="TK8" s="272"/>
      <c r="TL8" s="272"/>
      <c r="TM8" s="272"/>
      <c r="TN8" s="272"/>
      <c r="TO8" s="272"/>
      <c r="TP8" s="272"/>
      <c r="TQ8" s="272"/>
      <c r="TR8" s="272"/>
      <c r="TS8" s="272"/>
      <c r="TT8" s="272"/>
      <c r="TU8" s="272"/>
      <c r="TV8" s="272"/>
      <c r="TW8" s="272"/>
      <c r="TX8" s="272"/>
      <c r="TY8" s="272"/>
      <c r="TZ8" s="272"/>
      <c r="UA8" s="272"/>
      <c r="UB8" s="272"/>
      <c r="UC8" s="272"/>
      <c r="UD8" s="272"/>
      <c r="UE8" s="272"/>
      <c r="UF8" s="272"/>
      <c r="UG8" s="272"/>
      <c r="UH8" s="272"/>
      <c r="UI8" s="272"/>
      <c r="UJ8" s="272"/>
      <c r="UK8" s="272"/>
      <c r="UL8" s="272"/>
      <c r="UM8" s="272"/>
      <c r="UN8" s="272"/>
      <c r="UO8" s="272"/>
      <c r="UP8" s="272"/>
      <c r="UQ8" s="272"/>
      <c r="UR8" s="272"/>
      <c r="US8" s="272"/>
      <c r="UT8" s="272"/>
      <c r="UU8" s="272"/>
      <c r="UV8" s="272"/>
      <c r="UW8" s="272"/>
      <c r="UX8" s="272"/>
      <c r="UY8" s="272"/>
      <c r="UZ8" s="272"/>
      <c r="VA8" s="272"/>
      <c r="VB8" s="272"/>
      <c r="VC8" s="272"/>
      <c r="VD8" s="272"/>
      <c r="VE8" s="272"/>
      <c r="VF8" s="272"/>
      <c r="VG8" s="272"/>
      <c r="VH8" s="272"/>
      <c r="VI8" s="272"/>
      <c r="VJ8" s="272"/>
      <c r="VK8" s="272"/>
      <c r="VL8" s="272"/>
      <c r="VM8" s="272"/>
      <c r="VN8" s="272"/>
      <c r="VO8" s="272"/>
      <c r="VP8" s="272"/>
      <c r="VQ8" s="272"/>
      <c r="VR8" s="272"/>
      <c r="VS8" s="272"/>
      <c r="VT8" s="272"/>
      <c r="VU8" s="272"/>
      <c r="VV8" s="272"/>
      <c r="VW8" s="272"/>
      <c r="VX8" s="272"/>
      <c r="VY8" s="272"/>
      <c r="VZ8" s="272"/>
      <c r="WA8" s="272"/>
      <c r="WB8" s="272"/>
      <c r="WC8" s="272"/>
      <c r="WD8" s="272"/>
      <c r="WE8" s="272"/>
      <c r="WF8" s="272"/>
      <c r="WG8" s="272"/>
      <c r="WH8" s="272"/>
      <c r="WI8" s="272"/>
      <c r="WJ8" s="272"/>
      <c r="WK8" s="272"/>
      <c r="WL8" s="272"/>
      <c r="WM8" s="272"/>
      <c r="WN8" s="272"/>
      <c r="WO8" s="272"/>
      <c r="WP8" s="272"/>
      <c r="WQ8" s="272"/>
      <c r="WR8" s="272"/>
      <c r="WS8" s="272"/>
      <c r="WT8" s="272"/>
      <c r="WU8" s="272"/>
      <c r="WV8" s="272"/>
      <c r="WW8" s="272"/>
      <c r="WX8" s="272"/>
      <c r="WY8" s="272"/>
      <c r="WZ8" s="272"/>
      <c r="XA8" s="272"/>
      <c r="XB8" s="272"/>
      <c r="XC8" s="272"/>
      <c r="XD8" s="272"/>
      <c r="XE8" s="272"/>
      <c r="XF8" s="272"/>
      <c r="XG8" s="272"/>
      <c r="XH8" s="272"/>
      <c r="XI8" s="272"/>
      <c r="XJ8" s="272"/>
      <c r="XK8" s="272"/>
      <c r="XL8" s="272"/>
      <c r="XM8" s="272"/>
      <c r="XN8" s="272"/>
      <c r="XO8" s="272"/>
      <c r="XP8" s="272"/>
      <c r="XQ8" s="272"/>
      <c r="XR8" s="272"/>
      <c r="XS8" s="272"/>
      <c r="XT8" s="272"/>
      <c r="XU8" s="272"/>
      <c r="XV8" s="272"/>
      <c r="XW8" s="272"/>
      <c r="XX8" s="272"/>
      <c r="XY8" s="272"/>
      <c r="XZ8" s="272"/>
      <c r="YA8" s="272"/>
      <c r="YB8" s="272"/>
      <c r="YC8" s="272"/>
      <c r="YD8" s="272"/>
      <c r="YE8" s="272"/>
      <c r="YF8" s="272"/>
      <c r="YG8" s="272"/>
      <c r="YH8" s="272"/>
      <c r="YI8" s="272"/>
      <c r="YJ8" s="272"/>
      <c r="YK8" s="272"/>
      <c r="YL8" s="272"/>
      <c r="YM8" s="272"/>
      <c r="YN8" s="272"/>
      <c r="YO8" s="272"/>
      <c r="YP8" s="272"/>
      <c r="YQ8" s="272"/>
      <c r="YR8" s="272"/>
      <c r="YS8" s="272"/>
      <c r="YT8" s="272"/>
      <c r="YU8" s="272"/>
      <c r="YV8" s="272"/>
      <c r="YW8" s="272"/>
      <c r="YX8" s="272"/>
      <c r="YY8" s="272"/>
      <c r="YZ8" s="272"/>
      <c r="ZA8" s="272"/>
      <c r="ZB8" s="272"/>
      <c r="ZC8" s="272"/>
      <c r="ZD8" s="272"/>
      <c r="ZE8" s="272"/>
      <c r="ZF8" s="272"/>
      <c r="ZG8" s="272"/>
      <c r="ZH8" s="272"/>
      <c r="ZI8" s="272"/>
      <c r="ZJ8" s="272"/>
      <c r="ZK8" s="272"/>
      <c r="ZL8" s="272"/>
      <c r="ZM8" s="272"/>
      <c r="ZN8" s="272"/>
      <c r="ZO8" s="272"/>
      <c r="ZP8" s="272"/>
      <c r="ZQ8" s="272"/>
      <c r="ZR8" s="272"/>
      <c r="ZS8" s="272"/>
      <c r="ZT8" s="272"/>
      <c r="ZU8" s="272"/>
      <c r="ZV8" s="272"/>
      <c r="ZW8" s="272"/>
      <c r="ZX8" s="272"/>
      <c r="ZY8" s="272"/>
      <c r="ZZ8" s="272"/>
      <c r="AAA8" s="272"/>
      <c r="AAB8" s="272"/>
      <c r="AAC8" s="272"/>
      <c r="AAD8" s="272"/>
      <c r="AAE8" s="272"/>
      <c r="AAF8" s="272"/>
      <c r="AAG8" s="272"/>
      <c r="AAH8" s="272"/>
      <c r="AAI8" s="272"/>
      <c r="AAJ8" s="272"/>
      <c r="AAK8" s="272"/>
      <c r="AAL8" s="272"/>
      <c r="AAM8" s="272"/>
      <c r="AAN8" s="272"/>
      <c r="AAO8" s="272"/>
      <c r="AAP8" s="272"/>
      <c r="AAQ8" s="272"/>
      <c r="AAR8" s="272"/>
      <c r="AAS8" s="272"/>
      <c r="AAT8" s="272"/>
      <c r="AAU8" s="272"/>
      <c r="AAV8" s="272"/>
      <c r="AAW8" s="272"/>
      <c r="AAX8" s="272"/>
      <c r="AAY8" s="272"/>
      <c r="AAZ8" s="272"/>
      <c r="ABA8" s="272"/>
      <c r="ABB8" s="272"/>
      <c r="ABC8" s="272"/>
      <c r="ABD8" s="272"/>
      <c r="ABE8" s="272"/>
      <c r="ABF8" s="272"/>
      <c r="ABG8" s="272"/>
      <c r="ABH8" s="272"/>
      <c r="ABI8" s="272"/>
      <c r="ABJ8" s="272"/>
      <c r="ABK8" s="272"/>
      <c r="ABL8" s="272"/>
      <c r="ABM8" s="272"/>
      <c r="ABN8" s="272"/>
      <c r="ABO8" s="272"/>
      <c r="ABP8" s="272"/>
      <c r="ABQ8" s="272"/>
      <c r="ABR8" s="272"/>
      <c r="ABS8" s="272"/>
      <c r="ABT8" s="272"/>
      <c r="ABU8" s="272"/>
      <c r="ABV8" s="272"/>
      <c r="ABW8" s="272"/>
      <c r="ABX8" s="272"/>
      <c r="ABY8" s="272"/>
      <c r="ABZ8" s="272"/>
      <c r="ACA8" s="272"/>
      <c r="ACB8" s="272"/>
      <c r="ACC8" s="272"/>
      <c r="ACD8" s="272"/>
      <c r="ACE8" s="272"/>
      <c r="ACF8" s="272"/>
      <c r="ACG8" s="272"/>
      <c r="ACH8" s="272"/>
      <c r="ACI8" s="272"/>
      <c r="ACJ8" s="272"/>
      <c r="ACK8" s="272"/>
      <c r="ACL8" s="272"/>
      <c r="ACM8" s="272"/>
      <c r="ACN8" s="272"/>
      <c r="ACO8" s="272"/>
      <c r="ACP8" s="272"/>
      <c r="ACQ8" s="272"/>
      <c r="ACR8" s="272"/>
      <c r="ACS8" s="272"/>
      <c r="ACT8" s="272"/>
      <c r="ACU8" s="272"/>
      <c r="ACV8" s="272"/>
      <c r="ACW8" s="272"/>
      <c r="ACX8" s="272"/>
      <c r="ACY8" s="272"/>
      <c r="ACZ8" s="272"/>
      <c r="ADA8" s="272"/>
      <c r="ADB8" s="272"/>
      <c r="ADC8" s="272"/>
      <c r="ADD8" s="272"/>
      <c r="ADE8" s="272"/>
      <c r="ADF8" s="272"/>
      <c r="ADG8" s="272"/>
      <c r="ADH8" s="272"/>
      <c r="ADI8" s="272"/>
      <c r="ADJ8" s="272"/>
      <c r="ADK8" s="272"/>
      <c r="ADL8" s="272"/>
      <c r="ADM8" s="272"/>
      <c r="ADN8" s="272"/>
      <c r="ADO8" s="272"/>
      <c r="ADP8" s="272"/>
      <c r="ADQ8" s="272"/>
      <c r="ADR8" s="272"/>
      <c r="ADS8" s="272"/>
      <c r="ADT8" s="272"/>
      <c r="ADU8" s="272"/>
      <c r="ADV8" s="272"/>
      <c r="ADW8" s="272"/>
      <c r="ADX8" s="272"/>
      <c r="ADY8" s="272"/>
      <c r="ADZ8" s="272"/>
      <c r="AEA8" s="272"/>
      <c r="AEB8" s="272"/>
      <c r="AEC8" s="272"/>
      <c r="AED8" s="272"/>
      <c r="AEE8" s="272"/>
      <c r="AEF8" s="272"/>
      <c r="AEG8" s="272"/>
      <c r="AEH8" s="272"/>
      <c r="AEI8" s="272"/>
      <c r="AEJ8" s="272"/>
      <c r="AEK8" s="272"/>
      <c r="AEL8" s="272"/>
      <c r="AEM8" s="272"/>
      <c r="AEN8" s="272"/>
      <c r="AEO8" s="272"/>
      <c r="AEP8" s="272"/>
      <c r="AEQ8" s="272"/>
      <c r="AER8" s="272"/>
      <c r="AES8" s="272"/>
      <c r="AET8" s="272"/>
      <c r="AEU8" s="272"/>
      <c r="AEV8" s="272"/>
      <c r="AEW8" s="272"/>
      <c r="AEX8" s="272"/>
      <c r="AEY8" s="272"/>
      <c r="AEZ8" s="272"/>
      <c r="AFA8" s="272"/>
      <c r="AFB8" s="272"/>
      <c r="AFC8" s="272"/>
      <c r="AFD8" s="272"/>
      <c r="AFE8" s="272"/>
      <c r="AFF8" s="272"/>
      <c r="AFG8" s="272"/>
      <c r="AFH8" s="272"/>
      <c r="AFI8" s="272"/>
      <c r="AFJ8" s="272"/>
      <c r="AFK8" s="272"/>
      <c r="AFL8" s="272"/>
      <c r="AFM8" s="272"/>
      <c r="AFN8" s="272"/>
      <c r="AFO8" s="272"/>
      <c r="AFP8" s="272"/>
      <c r="AFQ8" s="272"/>
      <c r="AFR8" s="272"/>
      <c r="AFS8" s="272"/>
      <c r="AFT8" s="272"/>
      <c r="AFU8" s="272"/>
      <c r="AFV8" s="272"/>
      <c r="AFW8" s="272"/>
      <c r="AFX8" s="272"/>
      <c r="AFY8" s="272"/>
      <c r="AFZ8" s="272"/>
      <c r="AGA8" s="272"/>
      <c r="AGB8" s="272"/>
      <c r="AGC8" s="272"/>
      <c r="AGD8" s="272"/>
      <c r="AGE8" s="272"/>
      <c r="AGF8" s="272"/>
      <c r="AGG8" s="272"/>
      <c r="AGH8" s="272"/>
      <c r="AGI8" s="272"/>
      <c r="AGJ8" s="272"/>
      <c r="AGK8" s="272"/>
      <c r="AGL8" s="272"/>
      <c r="AGM8" s="272"/>
      <c r="AGN8" s="272"/>
      <c r="AGO8" s="272"/>
      <c r="AGP8" s="272"/>
      <c r="AGQ8" s="272"/>
      <c r="AGR8" s="272"/>
      <c r="AGS8" s="272"/>
      <c r="AGT8" s="272"/>
      <c r="AGU8" s="272"/>
      <c r="AGV8" s="272"/>
      <c r="AGW8" s="272"/>
      <c r="AGX8" s="272"/>
      <c r="AGY8" s="272"/>
      <c r="AGZ8" s="272"/>
      <c r="AHA8" s="272"/>
      <c r="AHB8" s="272"/>
      <c r="AHC8" s="272"/>
      <c r="AHD8" s="272"/>
      <c r="AHE8" s="272"/>
      <c r="AHF8" s="272"/>
      <c r="AHG8" s="272"/>
      <c r="AHH8" s="272"/>
      <c r="AHI8" s="272"/>
      <c r="AHJ8" s="272"/>
      <c r="AHK8" s="272"/>
      <c r="AHL8" s="272"/>
      <c r="AHM8" s="272"/>
      <c r="AHN8" s="272"/>
      <c r="AHO8" s="272"/>
      <c r="AHP8" s="272"/>
      <c r="AHQ8" s="272"/>
      <c r="AHR8" s="272"/>
      <c r="AHS8" s="272"/>
      <c r="AHT8" s="272"/>
      <c r="AHU8" s="272"/>
      <c r="AHV8" s="272"/>
      <c r="AHW8" s="272"/>
      <c r="AHX8" s="272"/>
      <c r="AHY8" s="272"/>
      <c r="AHZ8" s="272"/>
      <c r="AIA8" s="272"/>
      <c r="AIB8" s="272"/>
      <c r="AIC8" s="272"/>
      <c r="AID8" s="272"/>
      <c r="AIE8" s="272"/>
      <c r="AIF8" s="272"/>
      <c r="AIG8" s="272"/>
      <c r="AIH8" s="272"/>
      <c r="AII8" s="272"/>
      <c r="AIJ8" s="272"/>
      <c r="AIK8" s="272"/>
      <c r="AIL8" s="272"/>
      <c r="AIM8" s="272"/>
      <c r="AIN8" s="272"/>
      <c r="AIO8" s="272"/>
      <c r="AIP8" s="272"/>
      <c r="AIQ8" s="272"/>
      <c r="AIR8" s="272"/>
      <c r="AIS8" s="272"/>
      <c r="AIT8" s="272"/>
      <c r="AIU8" s="272"/>
      <c r="AIV8" s="272"/>
      <c r="AIW8" s="272"/>
      <c r="AIX8" s="272"/>
      <c r="AIY8" s="272"/>
      <c r="AIZ8" s="272"/>
      <c r="AJA8" s="272"/>
      <c r="AJB8" s="272"/>
      <c r="AJC8" s="272"/>
      <c r="AJD8" s="272"/>
      <c r="AJE8" s="272"/>
      <c r="AJF8" s="272"/>
      <c r="AJG8" s="272"/>
      <c r="AJH8" s="272"/>
      <c r="AJI8" s="272"/>
      <c r="AJJ8" s="272"/>
      <c r="AJK8" s="272"/>
      <c r="AJL8" s="272"/>
      <c r="AJM8" s="272"/>
      <c r="AJN8" s="272"/>
      <c r="AJO8" s="272"/>
      <c r="AJP8" s="272"/>
      <c r="AJQ8" s="272"/>
      <c r="AJR8" s="272"/>
      <c r="AJS8" s="272"/>
      <c r="AJT8" s="272"/>
      <c r="AJU8" s="272"/>
      <c r="AJV8" s="272"/>
      <c r="AJW8" s="272"/>
      <c r="AJX8" s="272"/>
      <c r="AJY8" s="272"/>
      <c r="AJZ8" s="272"/>
      <c r="AKA8" s="272"/>
      <c r="AKB8" s="272"/>
      <c r="AKC8" s="272"/>
      <c r="AKD8" s="272"/>
      <c r="AKE8" s="272"/>
      <c r="AKF8" s="272"/>
      <c r="AKG8" s="272"/>
      <c r="AKH8" s="272"/>
      <c r="AKI8" s="272"/>
      <c r="AKJ8" s="272"/>
      <c r="AKK8" s="272"/>
      <c r="AKL8" s="272"/>
      <c r="AKM8" s="272"/>
      <c r="AKN8" s="272"/>
      <c r="AKO8" s="272"/>
      <c r="AKP8" s="272"/>
      <c r="AKQ8" s="272"/>
      <c r="AKR8" s="272"/>
      <c r="AKS8" s="272"/>
      <c r="AKT8" s="272"/>
      <c r="AKU8" s="272"/>
      <c r="AKV8" s="272"/>
      <c r="AKW8" s="272"/>
      <c r="AKX8" s="272"/>
      <c r="AKY8" s="272"/>
      <c r="AKZ8" s="272"/>
      <c r="ALA8" s="272"/>
      <c r="ALB8" s="272"/>
      <c r="ALC8" s="272"/>
      <c r="ALD8" s="272"/>
      <c r="ALE8" s="272"/>
      <c r="ALF8" s="272"/>
      <c r="ALG8" s="272"/>
      <c r="ALH8" s="272"/>
      <c r="ALI8" s="272"/>
      <c r="ALJ8" s="272"/>
      <c r="ALK8" s="272"/>
      <c r="ALL8" s="272"/>
      <c r="ALM8" s="272"/>
      <c r="ALN8" s="272"/>
      <c r="ALO8" s="272"/>
      <c r="ALP8" s="272"/>
      <c r="ALQ8" s="272"/>
      <c r="ALR8" s="272"/>
      <c r="ALS8" s="272"/>
      <c r="ALT8" s="272"/>
      <c r="ALU8" s="272"/>
      <c r="ALV8" s="272"/>
      <c r="ALW8" s="272"/>
      <c r="ALX8" s="272"/>
      <c r="ALY8" s="272"/>
      <c r="ALZ8" s="272"/>
      <c r="AMA8" s="272"/>
      <c r="AMB8" s="272"/>
      <c r="AMC8" s="272"/>
      <c r="AMD8" s="272"/>
      <c r="AME8" s="272"/>
      <c r="AMF8" s="272"/>
      <c r="AMG8" s="272"/>
      <c r="AMH8" s="272"/>
      <c r="AMI8" s="272"/>
      <c r="AMJ8" s="272"/>
      <c r="AMK8" s="272"/>
      <c r="AML8" s="272"/>
      <c r="AMM8" s="272"/>
      <c r="AMN8" s="272"/>
      <c r="AMO8" s="272"/>
      <c r="AMP8" s="272"/>
      <c r="AMQ8" s="272"/>
      <c r="AMR8" s="272"/>
      <c r="AMS8" s="272"/>
      <c r="AMT8" s="272"/>
      <c r="AMU8" s="272"/>
      <c r="AMV8" s="272"/>
      <c r="AMW8" s="272"/>
      <c r="AMX8" s="272"/>
      <c r="AMY8" s="272"/>
      <c r="AMZ8" s="272"/>
      <c r="ANA8" s="272"/>
      <c r="ANB8" s="272"/>
      <c r="ANC8" s="272"/>
      <c r="AND8" s="272"/>
      <c r="ANE8" s="272"/>
      <c r="ANF8" s="272"/>
      <c r="ANG8" s="272"/>
      <c r="ANH8" s="272"/>
      <c r="ANI8" s="272"/>
      <c r="ANJ8" s="272"/>
      <c r="ANK8" s="272"/>
      <c r="ANL8" s="272"/>
      <c r="ANM8" s="272"/>
      <c r="ANN8" s="272"/>
      <c r="ANO8" s="272"/>
      <c r="ANP8" s="272"/>
      <c r="ANQ8" s="272"/>
      <c r="ANR8" s="272"/>
      <c r="ANS8" s="272"/>
      <c r="ANT8" s="272"/>
      <c r="ANU8" s="272"/>
      <c r="ANV8" s="272"/>
      <c r="ANW8" s="272"/>
      <c r="ANX8" s="272"/>
      <c r="ANY8" s="272"/>
      <c r="ANZ8" s="272"/>
      <c r="AOA8" s="272"/>
      <c r="AOB8" s="272"/>
      <c r="AOC8" s="272"/>
      <c r="AOD8" s="272"/>
      <c r="AOE8" s="272"/>
      <c r="AOF8" s="272"/>
      <c r="AOG8" s="272"/>
      <c r="AOH8" s="272"/>
      <c r="AOI8" s="272"/>
      <c r="AOJ8" s="272"/>
      <c r="AOK8" s="272"/>
      <c r="AOL8" s="272"/>
      <c r="AOM8" s="272"/>
      <c r="AON8" s="272"/>
      <c r="AOO8" s="272"/>
      <c r="AOP8" s="272"/>
      <c r="AOQ8" s="272"/>
      <c r="AOR8" s="272"/>
      <c r="AOS8" s="272"/>
      <c r="AOT8" s="272"/>
      <c r="AOU8" s="272"/>
      <c r="AOV8" s="272"/>
      <c r="AOW8" s="272"/>
      <c r="AOX8" s="272"/>
      <c r="AOY8" s="272"/>
      <c r="AOZ8" s="272"/>
      <c r="APA8" s="272"/>
      <c r="APB8" s="272"/>
      <c r="APC8" s="272"/>
      <c r="APD8" s="272"/>
      <c r="APE8" s="272"/>
      <c r="APF8" s="272"/>
      <c r="APG8" s="272"/>
      <c r="APH8" s="272"/>
      <c r="API8" s="272"/>
      <c r="APJ8" s="272"/>
      <c r="APK8" s="272"/>
      <c r="APL8" s="272"/>
      <c r="APM8" s="272"/>
      <c r="APN8" s="272"/>
      <c r="APO8" s="272"/>
      <c r="APP8" s="272"/>
      <c r="APQ8" s="272"/>
      <c r="APR8" s="272"/>
      <c r="APS8" s="272"/>
      <c r="APT8" s="272"/>
      <c r="APU8" s="272"/>
      <c r="APV8" s="272"/>
      <c r="APW8" s="272"/>
      <c r="APX8" s="272"/>
      <c r="APY8" s="272"/>
      <c r="APZ8" s="272"/>
      <c r="AQA8" s="272"/>
      <c r="AQB8" s="272"/>
      <c r="AQC8" s="272"/>
      <c r="AQD8" s="272"/>
      <c r="AQE8" s="272"/>
      <c r="AQF8" s="272"/>
      <c r="AQG8" s="272"/>
      <c r="AQH8" s="272"/>
      <c r="AQI8" s="272"/>
      <c r="AQJ8" s="272"/>
      <c r="AQK8" s="272"/>
      <c r="AQL8" s="272"/>
      <c r="AQM8" s="272"/>
      <c r="AQN8" s="272"/>
      <c r="AQO8" s="272"/>
      <c r="AQP8" s="272"/>
      <c r="AQQ8" s="272"/>
      <c r="AQR8" s="272"/>
      <c r="AQS8" s="272"/>
      <c r="AQT8" s="272"/>
      <c r="AQU8" s="272"/>
      <c r="AQV8" s="272"/>
      <c r="AQW8" s="272"/>
      <c r="AQX8" s="272"/>
      <c r="AQY8" s="272"/>
      <c r="AQZ8" s="272"/>
      <c r="ARA8" s="272"/>
      <c r="ARB8" s="272"/>
      <c r="ARC8" s="272"/>
      <c r="ARD8" s="272"/>
      <c r="ARE8" s="272"/>
      <c r="ARF8" s="272"/>
      <c r="ARG8" s="272"/>
      <c r="ARH8" s="272"/>
      <c r="ARI8" s="272"/>
      <c r="ARJ8" s="272"/>
      <c r="ARK8" s="272"/>
      <c r="ARL8" s="272"/>
      <c r="ARM8" s="272"/>
      <c r="ARN8" s="272"/>
      <c r="ARO8" s="272"/>
      <c r="ARP8" s="272"/>
      <c r="ARQ8" s="272"/>
      <c r="ARR8" s="272"/>
      <c r="ARS8" s="272"/>
      <c r="ART8" s="272"/>
      <c r="ARU8" s="272"/>
      <c r="ARV8" s="272"/>
      <c r="ARW8" s="272"/>
      <c r="ARX8" s="272"/>
      <c r="ARY8" s="272"/>
      <c r="ARZ8" s="272"/>
      <c r="ASA8" s="272"/>
      <c r="ASB8" s="272"/>
      <c r="ASC8" s="272"/>
      <c r="ASD8" s="272"/>
      <c r="ASE8" s="272"/>
      <c r="ASF8" s="272"/>
      <c r="ASG8" s="272"/>
      <c r="ASH8" s="272"/>
      <c r="ASI8" s="272"/>
      <c r="ASJ8" s="272"/>
      <c r="ASK8" s="272"/>
      <c r="ASL8" s="272"/>
      <c r="ASM8" s="272"/>
      <c r="ASN8" s="272"/>
      <c r="ASO8" s="272"/>
      <c r="ASP8" s="272"/>
      <c r="ASQ8" s="272"/>
      <c r="ASR8" s="272"/>
      <c r="ASS8" s="272"/>
      <c r="AST8" s="272"/>
      <c r="ASU8" s="272"/>
      <c r="ASV8" s="272"/>
      <c r="ASW8" s="272"/>
      <c r="ASX8" s="272"/>
      <c r="ASY8" s="272"/>
      <c r="ASZ8" s="272"/>
      <c r="ATA8" s="272"/>
      <c r="ATB8" s="272"/>
      <c r="ATC8" s="272"/>
      <c r="ATD8" s="272"/>
      <c r="ATE8" s="272"/>
      <c r="ATF8" s="272"/>
      <c r="ATG8" s="272"/>
      <c r="ATH8" s="272"/>
    </row>
    <row r="9" spans="1:1204" s="170" customFormat="1" ht="28.9" customHeight="1">
      <c r="A9" s="169"/>
      <c r="B9" s="390"/>
      <c r="C9" s="393"/>
      <c r="D9" s="73" t="s">
        <v>260</v>
      </c>
      <c r="E9" s="73" t="s">
        <v>88</v>
      </c>
      <c r="F9" s="343"/>
      <c r="G9" s="345" t="s">
        <v>239</v>
      </c>
      <c r="H9" s="149">
        <v>1</v>
      </c>
      <c r="I9" s="149">
        <v>1</v>
      </c>
      <c r="J9" s="149">
        <v>0</v>
      </c>
      <c r="K9" s="149">
        <v>0</v>
      </c>
      <c r="L9" s="149"/>
      <c r="M9" s="126" t="s">
        <v>261</v>
      </c>
      <c r="N9" s="242"/>
      <c r="O9" s="225"/>
      <c r="P9" s="243"/>
      <c r="S9" s="196"/>
      <c r="U9" s="197"/>
      <c r="V9" s="198"/>
      <c r="X9" s="196"/>
      <c r="Y9" s="198"/>
      <c r="AB9" s="196"/>
      <c r="IV9" s="272"/>
      <c r="IW9" s="272"/>
      <c r="IX9" s="272"/>
      <c r="IY9" s="272"/>
      <c r="IZ9" s="272"/>
      <c r="JA9" s="272"/>
      <c r="JB9" s="272"/>
      <c r="JC9" s="272"/>
      <c r="JD9" s="272"/>
      <c r="JE9" s="272"/>
      <c r="JF9" s="272"/>
      <c r="JG9" s="272"/>
      <c r="JH9" s="272"/>
      <c r="JI9" s="272"/>
      <c r="JJ9" s="272"/>
      <c r="JK9" s="272"/>
      <c r="JL9" s="272"/>
      <c r="JM9" s="272"/>
      <c r="JN9" s="272"/>
      <c r="JO9" s="272"/>
      <c r="JP9" s="272"/>
      <c r="JQ9" s="272"/>
      <c r="JR9" s="272"/>
      <c r="JS9" s="272"/>
      <c r="JT9" s="272"/>
      <c r="JU9" s="272"/>
      <c r="JV9" s="272"/>
      <c r="JW9" s="272"/>
      <c r="JX9" s="272"/>
      <c r="JY9" s="272"/>
      <c r="JZ9" s="272"/>
      <c r="KA9" s="272"/>
      <c r="KB9" s="272"/>
      <c r="KC9" s="272"/>
      <c r="KD9" s="272"/>
      <c r="KE9" s="272"/>
      <c r="KF9" s="272"/>
      <c r="KG9" s="272"/>
      <c r="KH9" s="272"/>
      <c r="KI9" s="272"/>
      <c r="KJ9" s="272"/>
      <c r="KK9" s="272"/>
      <c r="KL9" s="272"/>
      <c r="KM9" s="272"/>
      <c r="KN9" s="272"/>
      <c r="KO9" s="272"/>
      <c r="KP9" s="272"/>
      <c r="KQ9" s="272"/>
      <c r="KR9" s="272"/>
      <c r="KS9" s="272"/>
      <c r="KT9" s="272"/>
      <c r="KU9" s="272"/>
      <c r="KV9" s="272"/>
      <c r="KW9" s="272"/>
      <c r="KX9" s="272"/>
      <c r="KY9" s="272"/>
      <c r="KZ9" s="272"/>
      <c r="LA9" s="272"/>
      <c r="LB9" s="272"/>
      <c r="LC9" s="272"/>
      <c r="LD9" s="272"/>
      <c r="LE9" s="272"/>
      <c r="LF9" s="272"/>
      <c r="LG9" s="272"/>
      <c r="LH9" s="272"/>
      <c r="LI9" s="272"/>
      <c r="LJ9" s="272"/>
      <c r="LK9" s="272"/>
      <c r="LL9" s="272"/>
      <c r="LM9" s="272"/>
      <c r="LN9" s="272"/>
      <c r="LO9" s="272"/>
      <c r="LP9" s="272"/>
      <c r="LQ9" s="272"/>
      <c r="LR9" s="272"/>
      <c r="LS9" s="272"/>
      <c r="LT9" s="272"/>
      <c r="LU9" s="272"/>
      <c r="LV9" s="272"/>
      <c r="LW9" s="272"/>
      <c r="LX9" s="272"/>
      <c r="LY9" s="272"/>
      <c r="LZ9" s="272"/>
      <c r="MA9" s="272"/>
      <c r="MB9" s="272"/>
      <c r="MC9" s="272"/>
      <c r="MD9" s="272"/>
      <c r="ME9" s="272"/>
      <c r="MF9" s="272"/>
      <c r="MG9" s="272"/>
      <c r="MH9" s="272"/>
      <c r="MI9" s="272"/>
      <c r="MJ9" s="272"/>
      <c r="MK9" s="272"/>
      <c r="ML9" s="272"/>
      <c r="MM9" s="272"/>
      <c r="MN9" s="272"/>
      <c r="MO9" s="272"/>
      <c r="MP9" s="272"/>
      <c r="MQ9" s="272"/>
      <c r="MR9" s="272"/>
      <c r="MS9" s="272"/>
      <c r="MT9" s="272"/>
      <c r="MU9" s="272"/>
      <c r="MV9" s="272"/>
      <c r="MW9" s="272"/>
      <c r="MX9" s="272"/>
      <c r="MY9" s="272"/>
      <c r="MZ9" s="272"/>
      <c r="NA9" s="272"/>
      <c r="NB9" s="272"/>
      <c r="NC9" s="272"/>
      <c r="ND9" s="272"/>
      <c r="NE9" s="272"/>
      <c r="NF9" s="272"/>
      <c r="NG9" s="272"/>
      <c r="NH9" s="272"/>
      <c r="NI9" s="272"/>
      <c r="NJ9" s="272"/>
      <c r="NK9" s="272"/>
      <c r="NL9" s="272"/>
      <c r="NM9" s="272"/>
      <c r="NN9" s="272"/>
      <c r="NO9" s="272"/>
      <c r="NP9" s="272"/>
      <c r="NQ9" s="272"/>
      <c r="NR9" s="272"/>
      <c r="NS9" s="272"/>
      <c r="NT9" s="272"/>
      <c r="NU9" s="272"/>
      <c r="NV9" s="272"/>
      <c r="NW9" s="272"/>
      <c r="NX9" s="272"/>
      <c r="NY9" s="272"/>
      <c r="NZ9" s="272"/>
      <c r="OA9" s="272"/>
      <c r="OB9" s="272"/>
      <c r="OC9" s="272"/>
      <c r="OD9" s="272"/>
      <c r="OE9" s="272"/>
      <c r="OF9" s="272"/>
      <c r="OG9" s="272"/>
      <c r="OH9" s="272"/>
      <c r="OI9" s="272"/>
      <c r="OJ9" s="272"/>
      <c r="OK9" s="272"/>
      <c r="OL9" s="272"/>
      <c r="OM9" s="272"/>
      <c r="ON9" s="272"/>
      <c r="OO9" s="272"/>
      <c r="OP9" s="272"/>
      <c r="OQ9" s="272"/>
      <c r="OR9" s="272"/>
      <c r="OS9" s="272"/>
      <c r="OT9" s="272"/>
      <c r="OU9" s="272"/>
      <c r="OV9" s="272"/>
      <c r="OW9" s="272"/>
      <c r="OX9" s="272"/>
      <c r="OY9" s="272"/>
      <c r="OZ9" s="272"/>
      <c r="PA9" s="272"/>
      <c r="PB9" s="272"/>
      <c r="PC9" s="272"/>
      <c r="PD9" s="272"/>
      <c r="PE9" s="272"/>
      <c r="PF9" s="272"/>
      <c r="PG9" s="272"/>
      <c r="PH9" s="272"/>
      <c r="PI9" s="272"/>
      <c r="PJ9" s="272"/>
      <c r="PK9" s="272"/>
      <c r="PL9" s="272"/>
      <c r="PM9" s="272"/>
      <c r="PN9" s="272"/>
      <c r="PO9" s="272"/>
      <c r="PP9" s="272"/>
      <c r="PQ9" s="272"/>
      <c r="PR9" s="272"/>
      <c r="PS9" s="272"/>
      <c r="PT9" s="272"/>
      <c r="PU9" s="272"/>
      <c r="PV9" s="272"/>
      <c r="PW9" s="272"/>
      <c r="PX9" s="272"/>
      <c r="PY9" s="272"/>
      <c r="PZ9" s="272"/>
      <c r="QA9" s="272"/>
      <c r="QB9" s="272"/>
      <c r="QC9" s="272"/>
      <c r="QD9" s="272"/>
      <c r="QE9" s="272"/>
      <c r="QF9" s="272"/>
      <c r="QG9" s="272"/>
      <c r="QH9" s="272"/>
      <c r="QI9" s="272"/>
      <c r="QJ9" s="272"/>
      <c r="QK9" s="272"/>
      <c r="QL9" s="272"/>
      <c r="QM9" s="272"/>
      <c r="QN9" s="272"/>
      <c r="QO9" s="272"/>
      <c r="QP9" s="272"/>
      <c r="QQ9" s="272"/>
      <c r="QR9" s="272"/>
      <c r="QS9" s="272"/>
      <c r="QT9" s="272"/>
      <c r="QU9" s="272"/>
      <c r="QV9" s="272"/>
      <c r="QW9" s="272"/>
      <c r="QX9" s="272"/>
      <c r="QY9" s="272"/>
      <c r="QZ9" s="272"/>
      <c r="RA9" s="272"/>
      <c r="RB9" s="272"/>
      <c r="RC9" s="272"/>
      <c r="RD9" s="272"/>
      <c r="RE9" s="272"/>
      <c r="RF9" s="272"/>
      <c r="RG9" s="272"/>
      <c r="RH9" s="272"/>
      <c r="RI9" s="272"/>
      <c r="RJ9" s="272"/>
      <c r="RK9" s="272"/>
      <c r="RL9" s="272"/>
      <c r="RM9" s="272"/>
      <c r="RN9" s="272"/>
      <c r="RO9" s="272"/>
      <c r="RP9" s="272"/>
      <c r="RQ9" s="272"/>
      <c r="RR9" s="272"/>
      <c r="RS9" s="272"/>
      <c r="RT9" s="272"/>
      <c r="RU9" s="272"/>
      <c r="RV9" s="272"/>
      <c r="RW9" s="272"/>
      <c r="RX9" s="272"/>
      <c r="RY9" s="272"/>
      <c r="RZ9" s="272"/>
      <c r="SA9" s="272"/>
      <c r="SB9" s="272"/>
      <c r="SC9" s="272"/>
      <c r="SD9" s="272"/>
      <c r="SE9" s="272"/>
      <c r="SF9" s="272"/>
      <c r="SG9" s="272"/>
      <c r="SH9" s="272"/>
      <c r="SI9" s="272"/>
      <c r="SJ9" s="272"/>
      <c r="SK9" s="272"/>
      <c r="SL9" s="272"/>
      <c r="SM9" s="272"/>
      <c r="SN9" s="272"/>
      <c r="SO9" s="272"/>
      <c r="SP9" s="272"/>
      <c r="SQ9" s="272"/>
      <c r="SR9" s="272"/>
      <c r="SS9" s="272"/>
      <c r="ST9" s="272"/>
      <c r="SU9" s="272"/>
      <c r="SV9" s="272"/>
      <c r="SW9" s="272"/>
      <c r="SX9" s="272"/>
      <c r="SY9" s="272"/>
      <c r="SZ9" s="272"/>
      <c r="TA9" s="272"/>
      <c r="TB9" s="272"/>
      <c r="TC9" s="272"/>
      <c r="TD9" s="272"/>
      <c r="TE9" s="272"/>
      <c r="TF9" s="272"/>
      <c r="TG9" s="272"/>
      <c r="TH9" s="272"/>
      <c r="TI9" s="272"/>
      <c r="TJ9" s="272"/>
      <c r="TK9" s="272"/>
      <c r="TL9" s="272"/>
      <c r="TM9" s="272"/>
      <c r="TN9" s="272"/>
      <c r="TO9" s="272"/>
      <c r="TP9" s="272"/>
      <c r="TQ9" s="272"/>
      <c r="TR9" s="272"/>
      <c r="TS9" s="272"/>
      <c r="TT9" s="272"/>
      <c r="TU9" s="272"/>
      <c r="TV9" s="272"/>
      <c r="TW9" s="272"/>
      <c r="TX9" s="272"/>
      <c r="TY9" s="272"/>
      <c r="TZ9" s="272"/>
      <c r="UA9" s="272"/>
      <c r="UB9" s="272"/>
      <c r="UC9" s="272"/>
      <c r="UD9" s="272"/>
      <c r="UE9" s="272"/>
      <c r="UF9" s="272"/>
      <c r="UG9" s="272"/>
      <c r="UH9" s="272"/>
      <c r="UI9" s="272"/>
      <c r="UJ9" s="272"/>
      <c r="UK9" s="272"/>
      <c r="UL9" s="272"/>
      <c r="UM9" s="272"/>
      <c r="UN9" s="272"/>
      <c r="UO9" s="272"/>
      <c r="UP9" s="272"/>
      <c r="UQ9" s="272"/>
      <c r="UR9" s="272"/>
      <c r="US9" s="272"/>
      <c r="UT9" s="272"/>
      <c r="UU9" s="272"/>
      <c r="UV9" s="272"/>
      <c r="UW9" s="272"/>
      <c r="UX9" s="272"/>
      <c r="UY9" s="272"/>
      <c r="UZ9" s="272"/>
      <c r="VA9" s="272"/>
      <c r="VB9" s="272"/>
      <c r="VC9" s="272"/>
      <c r="VD9" s="272"/>
      <c r="VE9" s="272"/>
      <c r="VF9" s="272"/>
      <c r="VG9" s="272"/>
      <c r="VH9" s="272"/>
      <c r="VI9" s="272"/>
      <c r="VJ9" s="272"/>
      <c r="VK9" s="272"/>
      <c r="VL9" s="272"/>
      <c r="VM9" s="272"/>
      <c r="VN9" s="272"/>
      <c r="VO9" s="272"/>
      <c r="VP9" s="272"/>
      <c r="VQ9" s="272"/>
      <c r="VR9" s="272"/>
      <c r="VS9" s="272"/>
      <c r="VT9" s="272"/>
      <c r="VU9" s="272"/>
      <c r="VV9" s="272"/>
      <c r="VW9" s="272"/>
      <c r="VX9" s="272"/>
      <c r="VY9" s="272"/>
      <c r="VZ9" s="272"/>
      <c r="WA9" s="272"/>
      <c r="WB9" s="272"/>
      <c r="WC9" s="272"/>
      <c r="WD9" s="272"/>
      <c r="WE9" s="272"/>
      <c r="WF9" s="272"/>
      <c r="WG9" s="272"/>
      <c r="WH9" s="272"/>
      <c r="WI9" s="272"/>
      <c r="WJ9" s="272"/>
      <c r="WK9" s="272"/>
      <c r="WL9" s="272"/>
      <c r="WM9" s="272"/>
      <c r="WN9" s="272"/>
      <c r="WO9" s="272"/>
      <c r="WP9" s="272"/>
      <c r="WQ9" s="272"/>
      <c r="WR9" s="272"/>
      <c r="WS9" s="272"/>
      <c r="WT9" s="272"/>
      <c r="WU9" s="272"/>
      <c r="WV9" s="272"/>
      <c r="WW9" s="272"/>
      <c r="WX9" s="272"/>
      <c r="WY9" s="272"/>
      <c r="WZ9" s="272"/>
      <c r="XA9" s="272"/>
      <c r="XB9" s="272"/>
      <c r="XC9" s="272"/>
      <c r="XD9" s="272"/>
      <c r="XE9" s="272"/>
      <c r="XF9" s="272"/>
      <c r="XG9" s="272"/>
      <c r="XH9" s="272"/>
      <c r="XI9" s="272"/>
      <c r="XJ9" s="272"/>
      <c r="XK9" s="272"/>
      <c r="XL9" s="272"/>
      <c r="XM9" s="272"/>
      <c r="XN9" s="272"/>
      <c r="XO9" s="272"/>
      <c r="XP9" s="272"/>
      <c r="XQ9" s="272"/>
      <c r="XR9" s="272"/>
      <c r="XS9" s="272"/>
      <c r="XT9" s="272"/>
      <c r="XU9" s="272"/>
      <c r="XV9" s="272"/>
      <c r="XW9" s="272"/>
      <c r="XX9" s="272"/>
      <c r="XY9" s="272"/>
      <c r="XZ9" s="272"/>
      <c r="YA9" s="272"/>
      <c r="YB9" s="272"/>
      <c r="YC9" s="272"/>
      <c r="YD9" s="272"/>
      <c r="YE9" s="272"/>
      <c r="YF9" s="272"/>
      <c r="YG9" s="272"/>
      <c r="YH9" s="272"/>
      <c r="YI9" s="272"/>
      <c r="YJ9" s="272"/>
      <c r="YK9" s="272"/>
      <c r="YL9" s="272"/>
      <c r="YM9" s="272"/>
      <c r="YN9" s="272"/>
      <c r="YO9" s="272"/>
      <c r="YP9" s="272"/>
      <c r="YQ9" s="272"/>
      <c r="YR9" s="272"/>
      <c r="YS9" s="272"/>
      <c r="YT9" s="272"/>
      <c r="YU9" s="272"/>
      <c r="YV9" s="272"/>
      <c r="YW9" s="272"/>
      <c r="YX9" s="272"/>
      <c r="YY9" s="272"/>
      <c r="YZ9" s="272"/>
      <c r="ZA9" s="272"/>
      <c r="ZB9" s="272"/>
      <c r="ZC9" s="272"/>
      <c r="ZD9" s="272"/>
      <c r="ZE9" s="272"/>
      <c r="ZF9" s="272"/>
      <c r="ZG9" s="272"/>
      <c r="ZH9" s="272"/>
      <c r="ZI9" s="272"/>
      <c r="ZJ9" s="272"/>
      <c r="ZK9" s="272"/>
      <c r="ZL9" s="272"/>
      <c r="ZM9" s="272"/>
      <c r="ZN9" s="272"/>
      <c r="ZO9" s="272"/>
      <c r="ZP9" s="272"/>
      <c r="ZQ9" s="272"/>
      <c r="ZR9" s="272"/>
      <c r="ZS9" s="272"/>
      <c r="ZT9" s="272"/>
      <c r="ZU9" s="272"/>
      <c r="ZV9" s="272"/>
      <c r="ZW9" s="272"/>
      <c r="ZX9" s="272"/>
      <c r="ZY9" s="272"/>
      <c r="ZZ9" s="272"/>
      <c r="AAA9" s="272"/>
      <c r="AAB9" s="272"/>
      <c r="AAC9" s="272"/>
      <c r="AAD9" s="272"/>
      <c r="AAE9" s="272"/>
      <c r="AAF9" s="272"/>
      <c r="AAG9" s="272"/>
      <c r="AAH9" s="272"/>
      <c r="AAI9" s="272"/>
      <c r="AAJ9" s="272"/>
      <c r="AAK9" s="272"/>
      <c r="AAL9" s="272"/>
      <c r="AAM9" s="272"/>
      <c r="AAN9" s="272"/>
      <c r="AAO9" s="272"/>
      <c r="AAP9" s="272"/>
      <c r="AAQ9" s="272"/>
      <c r="AAR9" s="272"/>
      <c r="AAS9" s="272"/>
      <c r="AAT9" s="272"/>
      <c r="AAU9" s="272"/>
      <c r="AAV9" s="272"/>
      <c r="AAW9" s="272"/>
      <c r="AAX9" s="272"/>
      <c r="AAY9" s="272"/>
      <c r="AAZ9" s="272"/>
      <c r="ABA9" s="272"/>
      <c r="ABB9" s="272"/>
      <c r="ABC9" s="272"/>
      <c r="ABD9" s="272"/>
      <c r="ABE9" s="272"/>
      <c r="ABF9" s="272"/>
      <c r="ABG9" s="272"/>
      <c r="ABH9" s="272"/>
      <c r="ABI9" s="272"/>
      <c r="ABJ9" s="272"/>
      <c r="ABK9" s="272"/>
      <c r="ABL9" s="272"/>
      <c r="ABM9" s="272"/>
      <c r="ABN9" s="272"/>
      <c r="ABO9" s="272"/>
      <c r="ABP9" s="272"/>
      <c r="ABQ9" s="272"/>
      <c r="ABR9" s="272"/>
      <c r="ABS9" s="272"/>
      <c r="ABT9" s="272"/>
      <c r="ABU9" s="272"/>
      <c r="ABV9" s="272"/>
      <c r="ABW9" s="272"/>
      <c r="ABX9" s="272"/>
      <c r="ABY9" s="272"/>
      <c r="ABZ9" s="272"/>
      <c r="ACA9" s="272"/>
      <c r="ACB9" s="272"/>
      <c r="ACC9" s="272"/>
      <c r="ACD9" s="272"/>
      <c r="ACE9" s="272"/>
      <c r="ACF9" s="272"/>
      <c r="ACG9" s="272"/>
      <c r="ACH9" s="272"/>
      <c r="ACI9" s="272"/>
      <c r="ACJ9" s="272"/>
      <c r="ACK9" s="272"/>
      <c r="ACL9" s="272"/>
      <c r="ACM9" s="272"/>
      <c r="ACN9" s="272"/>
      <c r="ACO9" s="272"/>
      <c r="ACP9" s="272"/>
      <c r="ACQ9" s="272"/>
      <c r="ACR9" s="272"/>
      <c r="ACS9" s="272"/>
      <c r="ACT9" s="272"/>
      <c r="ACU9" s="272"/>
      <c r="ACV9" s="272"/>
      <c r="ACW9" s="272"/>
      <c r="ACX9" s="272"/>
      <c r="ACY9" s="272"/>
      <c r="ACZ9" s="272"/>
      <c r="ADA9" s="272"/>
      <c r="ADB9" s="272"/>
      <c r="ADC9" s="272"/>
      <c r="ADD9" s="272"/>
      <c r="ADE9" s="272"/>
      <c r="ADF9" s="272"/>
      <c r="ADG9" s="272"/>
      <c r="ADH9" s="272"/>
      <c r="ADI9" s="272"/>
      <c r="ADJ9" s="272"/>
      <c r="ADK9" s="272"/>
      <c r="ADL9" s="272"/>
      <c r="ADM9" s="272"/>
      <c r="ADN9" s="272"/>
      <c r="ADO9" s="272"/>
      <c r="ADP9" s="272"/>
      <c r="ADQ9" s="272"/>
      <c r="ADR9" s="272"/>
      <c r="ADS9" s="272"/>
      <c r="ADT9" s="272"/>
      <c r="ADU9" s="272"/>
      <c r="ADV9" s="272"/>
      <c r="ADW9" s="272"/>
      <c r="ADX9" s="272"/>
      <c r="ADY9" s="272"/>
      <c r="ADZ9" s="272"/>
      <c r="AEA9" s="272"/>
      <c r="AEB9" s="272"/>
      <c r="AEC9" s="272"/>
      <c r="AED9" s="272"/>
      <c r="AEE9" s="272"/>
      <c r="AEF9" s="272"/>
      <c r="AEG9" s="272"/>
      <c r="AEH9" s="272"/>
      <c r="AEI9" s="272"/>
      <c r="AEJ9" s="272"/>
      <c r="AEK9" s="272"/>
      <c r="AEL9" s="272"/>
      <c r="AEM9" s="272"/>
      <c r="AEN9" s="272"/>
      <c r="AEO9" s="272"/>
      <c r="AEP9" s="272"/>
      <c r="AEQ9" s="272"/>
      <c r="AER9" s="272"/>
      <c r="AES9" s="272"/>
      <c r="AET9" s="272"/>
      <c r="AEU9" s="272"/>
      <c r="AEV9" s="272"/>
      <c r="AEW9" s="272"/>
      <c r="AEX9" s="272"/>
      <c r="AEY9" s="272"/>
      <c r="AEZ9" s="272"/>
      <c r="AFA9" s="272"/>
      <c r="AFB9" s="272"/>
      <c r="AFC9" s="272"/>
      <c r="AFD9" s="272"/>
      <c r="AFE9" s="272"/>
      <c r="AFF9" s="272"/>
      <c r="AFG9" s="272"/>
      <c r="AFH9" s="272"/>
      <c r="AFI9" s="272"/>
      <c r="AFJ9" s="272"/>
      <c r="AFK9" s="272"/>
      <c r="AFL9" s="272"/>
      <c r="AFM9" s="272"/>
      <c r="AFN9" s="272"/>
      <c r="AFO9" s="272"/>
      <c r="AFP9" s="272"/>
      <c r="AFQ9" s="272"/>
      <c r="AFR9" s="272"/>
      <c r="AFS9" s="272"/>
      <c r="AFT9" s="272"/>
      <c r="AFU9" s="272"/>
      <c r="AFV9" s="272"/>
      <c r="AFW9" s="272"/>
      <c r="AFX9" s="272"/>
      <c r="AFY9" s="272"/>
      <c r="AFZ9" s="272"/>
      <c r="AGA9" s="272"/>
      <c r="AGB9" s="272"/>
      <c r="AGC9" s="272"/>
      <c r="AGD9" s="272"/>
      <c r="AGE9" s="272"/>
      <c r="AGF9" s="272"/>
      <c r="AGG9" s="272"/>
      <c r="AGH9" s="272"/>
      <c r="AGI9" s="272"/>
      <c r="AGJ9" s="272"/>
      <c r="AGK9" s="272"/>
      <c r="AGL9" s="272"/>
      <c r="AGM9" s="272"/>
      <c r="AGN9" s="272"/>
      <c r="AGO9" s="272"/>
      <c r="AGP9" s="272"/>
      <c r="AGQ9" s="272"/>
      <c r="AGR9" s="272"/>
      <c r="AGS9" s="272"/>
      <c r="AGT9" s="272"/>
      <c r="AGU9" s="272"/>
      <c r="AGV9" s="272"/>
      <c r="AGW9" s="272"/>
      <c r="AGX9" s="272"/>
      <c r="AGY9" s="272"/>
      <c r="AGZ9" s="272"/>
      <c r="AHA9" s="272"/>
      <c r="AHB9" s="272"/>
      <c r="AHC9" s="272"/>
      <c r="AHD9" s="272"/>
      <c r="AHE9" s="272"/>
      <c r="AHF9" s="272"/>
      <c r="AHG9" s="272"/>
      <c r="AHH9" s="272"/>
      <c r="AHI9" s="272"/>
      <c r="AHJ9" s="272"/>
      <c r="AHK9" s="272"/>
      <c r="AHL9" s="272"/>
      <c r="AHM9" s="272"/>
      <c r="AHN9" s="272"/>
      <c r="AHO9" s="272"/>
      <c r="AHP9" s="272"/>
      <c r="AHQ9" s="272"/>
      <c r="AHR9" s="272"/>
      <c r="AHS9" s="272"/>
      <c r="AHT9" s="272"/>
      <c r="AHU9" s="272"/>
      <c r="AHV9" s="272"/>
      <c r="AHW9" s="272"/>
      <c r="AHX9" s="272"/>
      <c r="AHY9" s="272"/>
      <c r="AHZ9" s="272"/>
      <c r="AIA9" s="272"/>
      <c r="AIB9" s="272"/>
      <c r="AIC9" s="272"/>
      <c r="AID9" s="272"/>
      <c r="AIE9" s="272"/>
      <c r="AIF9" s="272"/>
      <c r="AIG9" s="272"/>
      <c r="AIH9" s="272"/>
      <c r="AII9" s="272"/>
      <c r="AIJ9" s="272"/>
      <c r="AIK9" s="272"/>
      <c r="AIL9" s="272"/>
      <c r="AIM9" s="272"/>
      <c r="AIN9" s="272"/>
      <c r="AIO9" s="272"/>
      <c r="AIP9" s="272"/>
      <c r="AIQ9" s="272"/>
      <c r="AIR9" s="272"/>
      <c r="AIS9" s="272"/>
      <c r="AIT9" s="272"/>
      <c r="AIU9" s="272"/>
      <c r="AIV9" s="272"/>
      <c r="AIW9" s="272"/>
      <c r="AIX9" s="272"/>
      <c r="AIY9" s="272"/>
      <c r="AIZ9" s="272"/>
      <c r="AJA9" s="272"/>
      <c r="AJB9" s="272"/>
      <c r="AJC9" s="272"/>
      <c r="AJD9" s="272"/>
      <c r="AJE9" s="272"/>
      <c r="AJF9" s="272"/>
      <c r="AJG9" s="272"/>
      <c r="AJH9" s="272"/>
      <c r="AJI9" s="272"/>
      <c r="AJJ9" s="272"/>
      <c r="AJK9" s="272"/>
      <c r="AJL9" s="272"/>
      <c r="AJM9" s="272"/>
      <c r="AJN9" s="272"/>
      <c r="AJO9" s="272"/>
      <c r="AJP9" s="272"/>
      <c r="AJQ9" s="272"/>
      <c r="AJR9" s="272"/>
      <c r="AJS9" s="272"/>
      <c r="AJT9" s="272"/>
      <c r="AJU9" s="272"/>
      <c r="AJV9" s="272"/>
      <c r="AJW9" s="272"/>
      <c r="AJX9" s="272"/>
      <c r="AJY9" s="272"/>
      <c r="AJZ9" s="272"/>
      <c r="AKA9" s="272"/>
      <c r="AKB9" s="272"/>
      <c r="AKC9" s="272"/>
      <c r="AKD9" s="272"/>
      <c r="AKE9" s="272"/>
      <c r="AKF9" s="272"/>
      <c r="AKG9" s="272"/>
      <c r="AKH9" s="272"/>
      <c r="AKI9" s="272"/>
      <c r="AKJ9" s="272"/>
      <c r="AKK9" s="272"/>
      <c r="AKL9" s="272"/>
      <c r="AKM9" s="272"/>
      <c r="AKN9" s="272"/>
      <c r="AKO9" s="272"/>
      <c r="AKP9" s="272"/>
      <c r="AKQ9" s="272"/>
      <c r="AKR9" s="272"/>
      <c r="AKS9" s="272"/>
      <c r="AKT9" s="272"/>
      <c r="AKU9" s="272"/>
      <c r="AKV9" s="272"/>
      <c r="AKW9" s="272"/>
      <c r="AKX9" s="272"/>
      <c r="AKY9" s="272"/>
      <c r="AKZ9" s="272"/>
      <c r="ALA9" s="272"/>
      <c r="ALB9" s="272"/>
      <c r="ALC9" s="272"/>
      <c r="ALD9" s="272"/>
      <c r="ALE9" s="272"/>
      <c r="ALF9" s="272"/>
      <c r="ALG9" s="272"/>
      <c r="ALH9" s="272"/>
      <c r="ALI9" s="272"/>
      <c r="ALJ9" s="272"/>
      <c r="ALK9" s="272"/>
      <c r="ALL9" s="272"/>
      <c r="ALM9" s="272"/>
      <c r="ALN9" s="272"/>
      <c r="ALO9" s="272"/>
      <c r="ALP9" s="272"/>
      <c r="ALQ9" s="272"/>
      <c r="ALR9" s="272"/>
      <c r="ALS9" s="272"/>
      <c r="ALT9" s="272"/>
      <c r="ALU9" s="272"/>
      <c r="ALV9" s="272"/>
      <c r="ALW9" s="272"/>
      <c r="ALX9" s="272"/>
      <c r="ALY9" s="272"/>
      <c r="ALZ9" s="272"/>
      <c r="AMA9" s="272"/>
      <c r="AMB9" s="272"/>
      <c r="AMC9" s="272"/>
      <c r="AMD9" s="272"/>
      <c r="AME9" s="272"/>
      <c r="AMF9" s="272"/>
      <c r="AMG9" s="272"/>
      <c r="AMH9" s="272"/>
      <c r="AMI9" s="272"/>
      <c r="AMJ9" s="272"/>
      <c r="AMK9" s="272"/>
      <c r="AML9" s="272"/>
      <c r="AMM9" s="272"/>
      <c r="AMN9" s="272"/>
      <c r="AMO9" s="272"/>
      <c r="AMP9" s="272"/>
      <c r="AMQ9" s="272"/>
      <c r="AMR9" s="272"/>
      <c r="AMS9" s="272"/>
      <c r="AMT9" s="272"/>
      <c r="AMU9" s="272"/>
      <c r="AMV9" s="272"/>
      <c r="AMW9" s="272"/>
      <c r="AMX9" s="272"/>
      <c r="AMY9" s="272"/>
      <c r="AMZ9" s="272"/>
      <c r="ANA9" s="272"/>
      <c r="ANB9" s="272"/>
      <c r="ANC9" s="272"/>
      <c r="AND9" s="272"/>
      <c r="ANE9" s="272"/>
      <c r="ANF9" s="272"/>
      <c r="ANG9" s="272"/>
      <c r="ANH9" s="272"/>
      <c r="ANI9" s="272"/>
      <c r="ANJ9" s="272"/>
      <c r="ANK9" s="272"/>
      <c r="ANL9" s="272"/>
      <c r="ANM9" s="272"/>
      <c r="ANN9" s="272"/>
      <c r="ANO9" s="272"/>
      <c r="ANP9" s="272"/>
      <c r="ANQ9" s="272"/>
      <c r="ANR9" s="272"/>
      <c r="ANS9" s="272"/>
      <c r="ANT9" s="272"/>
      <c r="ANU9" s="272"/>
      <c r="ANV9" s="272"/>
      <c r="ANW9" s="272"/>
      <c r="ANX9" s="272"/>
      <c r="ANY9" s="272"/>
      <c r="ANZ9" s="272"/>
      <c r="AOA9" s="272"/>
      <c r="AOB9" s="272"/>
      <c r="AOC9" s="272"/>
      <c r="AOD9" s="272"/>
      <c r="AOE9" s="272"/>
      <c r="AOF9" s="272"/>
      <c r="AOG9" s="272"/>
      <c r="AOH9" s="272"/>
      <c r="AOI9" s="272"/>
      <c r="AOJ9" s="272"/>
      <c r="AOK9" s="272"/>
      <c r="AOL9" s="272"/>
      <c r="AOM9" s="272"/>
      <c r="AON9" s="272"/>
      <c r="AOO9" s="272"/>
      <c r="AOP9" s="272"/>
      <c r="AOQ9" s="272"/>
      <c r="AOR9" s="272"/>
      <c r="AOS9" s="272"/>
      <c r="AOT9" s="272"/>
      <c r="AOU9" s="272"/>
      <c r="AOV9" s="272"/>
      <c r="AOW9" s="272"/>
      <c r="AOX9" s="272"/>
      <c r="AOY9" s="272"/>
      <c r="AOZ9" s="272"/>
      <c r="APA9" s="272"/>
      <c r="APB9" s="272"/>
      <c r="APC9" s="272"/>
      <c r="APD9" s="272"/>
      <c r="APE9" s="272"/>
      <c r="APF9" s="272"/>
      <c r="APG9" s="272"/>
      <c r="APH9" s="272"/>
      <c r="API9" s="272"/>
      <c r="APJ9" s="272"/>
      <c r="APK9" s="272"/>
      <c r="APL9" s="272"/>
      <c r="APM9" s="272"/>
      <c r="APN9" s="272"/>
      <c r="APO9" s="272"/>
      <c r="APP9" s="272"/>
      <c r="APQ9" s="272"/>
      <c r="APR9" s="272"/>
      <c r="APS9" s="272"/>
      <c r="APT9" s="272"/>
      <c r="APU9" s="272"/>
      <c r="APV9" s="272"/>
      <c r="APW9" s="272"/>
      <c r="APX9" s="272"/>
      <c r="APY9" s="272"/>
      <c r="APZ9" s="272"/>
      <c r="AQA9" s="272"/>
      <c r="AQB9" s="272"/>
      <c r="AQC9" s="272"/>
      <c r="AQD9" s="272"/>
      <c r="AQE9" s="272"/>
      <c r="AQF9" s="272"/>
      <c r="AQG9" s="272"/>
      <c r="AQH9" s="272"/>
      <c r="AQI9" s="272"/>
      <c r="AQJ9" s="272"/>
      <c r="AQK9" s="272"/>
      <c r="AQL9" s="272"/>
      <c r="AQM9" s="272"/>
      <c r="AQN9" s="272"/>
      <c r="AQO9" s="272"/>
      <c r="AQP9" s="272"/>
      <c r="AQQ9" s="272"/>
      <c r="AQR9" s="272"/>
      <c r="AQS9" s="272"/>
      <c r="AQT9" s="272"/>
      <c r="AQU9" s="272"/>
      <c r="AQV9" s="272"/>
      <c r="AQW9" s="272"/>
      <c r="AQX9" s="272"/>
      <c r="AQY9" s="272"/>
      <c r="AQZ9" s="272"/>
      <c r="ARA9" s="272"/>
      <c r="ARB9" s="272"/>
      <c r="ARC9" s="272"/>
      <c r="ARD9" s="272"/>
      <c r="ARE9" s="272"/>
      <c r="ARF9" s="272"/>
      <c r="ARG9" s="272"/>
      <c r="ARH9" s="272"/>
      <c r="ARI9" s="272"/>
      <c r="ARJ9" s="272"/>
      <c r="ARK9" s="272"/>
      <c r="ARL9" s="272"/>
      <c r="ARM9" s="272"/>
      <c r="ARN9" s="272"/>
      <c r="ARO9" s="272"/>
      <c r="ARP9" s="272"/>
      <c r="ARQ9" s="272"/>
      <c r="ARR9" s="272"/>
      <c r="ARS9" s="272"/>
      <c r="ART9" s="272"/>
      <c r="ARU9" s="272"/>
      <c r="ARV9" s="272"/>
      <c r="ARW9" s="272"/>
      <c r="ARX9" s="272"/>
      <c r="ARY9" s="272"/>
      <c r="ARZ9" s="272"/>
      <c r="ASA9" s="272"/>
      <c r="ASB9" s="272"/>
      <c r="ASC9" s="272"/>
      <c r="ASD9" s="272"/>
      <c r="ASE9" s="272"/>
      <c r="ASF9" s="272"/>
      <c r="ASG9" s="272"/>
      <c r="ASH9" s="272"/>
      <c r="ASI9" s="272"/>
      <c r="ASJ9" s="272"/>
      <c r="ASK9" s="272"/>
      <c r="ASL9" s="272"/>
      <c r="ASM9" s="272"/>
      <c r="ASN9" s="272"/>
      <c r="ASO9" s="272"/>
      <c r="ASP9" s="272"/>
      <c r="ASQ9" s="272"/>
      <c r="ASR9" s="272"/>
      <c r="ASS9" s="272"/>
      <c r="AST9" s="272"/>
      <c r="ASU9" s="272"/>
      <c r="ASV9" s="272"/>
      <c r="ASW9" s="272"/>
      <c r="ASX9" s="272"/>
      <c r="ASY9" s="272"/>
      <c r="ASZ9" s="272"/>
      <c r="ATA9" s="272"/>
      <c r="ATB9" s="272"/>
      <c r="ATC9" s="272"/>
      <c r="ATD9" s="272"/>
      <c r="ATE9" s="272"/>
      <c r="ATF9" s="272"/>
      <c r="ATG9" s="272"/>
      <c r="ATH9" s="272"/>
    </row>
    <row r="10" spans="1:1204" s="170" customFormat="1" ht="172.9" customHeight="1">
      <c r="A10" s="91"/>
      <c r="B10" s="395"/>
      <c r="C10" s="396"/>
      <c r="D10" s="73" t="s">
        <v>262</v>
      </c>
      <c r="E10" s="73" t="s">
        <v>88</v>
      </c>
      <c r="F10" s="343"/>
      <c r="G10" s="345" t="s">
        <v>239</v>
      </c>
      <c r="H10" s="149">
        <v>3</v>
      </c>
      <c r="I10" s="149">
        <v>1</v>
      </c>
      <c r="J10" s="149">
        <v>0</v>
      </c>
      <c r="K10" s="149">
        <v>0</v>
      </c>
      <c r="L10" s="149"/>
      <c r="M10" s="126" t="s">
        <v>263</v>
      </c>
      <c r="N10" s="242"/>
      <c r="O10" s="225"/>
      <c r="P10" s="243"/>
      <c r="S10" s="196"/>
      <c r="U10" s="197"/>
      <c r="V10" s="198"/>
      <c r="X10" s="196"/>
      <c r="Y10" s="198"/>
      <c r="AB10" s="196"/>
      <c r="IV10" s="272"/>
      <c r="IW10" s="272"/>
      <c r="IX10" s="272"/>
      <c r="IY10" s="272"/>
      <c r="IZ10" s="272"/>
      <c r="JA10" s="272"/>
      <c r="JB10" s="272"/>
      <c r="JC10" s="272"/>
      <c r="JD10" s="272"/>
      <c r="JE10" s="272"/>
      <c r="JF10" s="272"/>
      <c r="JG10" s="272"/>
      <c r="JH10" s="272"/>
      <c r="JI10" s="272"/>
      <c r="JJ10" s="272"/>
      <c r="JK10" s="272"/>
      <c r="JL10" s="272"/>
      <c r="JM10" s="272"/>
      <c r="JN10" s="272"/>
      <c r="JO10" s="272"/>
      <c r="JP10" s="272"/>
      <c r="JQ10" s="272"/>
      <c r="JR10" s="272"/>
      <c r="JS10" s="272"/>
      <c r="JT10" s="272"/>
      <c r="JU10" s="272"/>
      <c r="JV10" s="272"/>
      <c r="JW10" s="272"/>
      <c r="JX10" s="272"/>
      <c r="JY10" s="272"/>
      <c r="JZ10" s="272"/>
      <c r="KA10" s="272"/>
      <c r="KB10" s="272"/>
      <c r="KC10" s="272"/>
      <c r="KD10" s="272"/>
      <c r="KE10" s="272"/>
      <c r="KF10" s="272"/>
      <c r="KG10" s="272"/>
      <c r="KH10" s="272"/>
      <c r="KI10" s="272"/>
      <c r="KJ10" s="272"/>
      <c r="KK10" s="272"/>
      <c r="KL10" s="272"/>
      <c r="KM10" s="272"/>
      <c r="KN10" s="272"/>
      <c r="KO10" s="272"/>
      <c r="KP10" s="272"/>
      <c r="KQ10" s="272"/>
      <c r="KR10" s="272"/>
      <c r="KS10" s="272"/>
      <c r="KT10" s="272"/>
      <c r="KU10" s="272"/>
      <c r="KV10" s="272"/>
      <c r="KW10" s="272"/>
      <c r="KX10" s="272"/>
      <c r="KY10" s="272"/>
      <c r="KZ10" s="272"/>
      <c r="LA10" s="272"/>
      <c r="LB10" s="272"/>
      <c r="LC10" s="272"/>
      <c r="LD10" s="272"/>
      <c r="LE10" s="272"/>
      <c r="LF10" s="272"/>
      <c r="LG10" s="272"/>
      <c r="LH10" s="272"/>
      <c r="LI10" s="272"/>
      <c r="LJ10" s="272"/>
      <c r="LK10" s="272"/>
      <c r="LL10" s="272"/>
      <c r="LM10" s="272"/>
      <c r="LN10" s="272"/>
      <c r="LO10" s="272"/>
      <c r="LP10" s="272"/>
      <c r="LQ10" s="272"/>
      <c r="LR10" s="272"/>
      <c r="LS10" s="272"/>
      <c r="LT10" s="272"/>
      <c r="LU10" s="272"/>
      <c r="LV10" s="272"/>
      <c r="LW10" s="272"/>
      <c r="LX10" s="272"/>
      <c r="LY10" s="272"/>
      <c r="LZ10" s="272"/>
      <c r="MA10" s="272"/>
      <c r="MB10" s="272"/>
      <c r="MC10" s="272"/>
      <c r="MD10" s="272"/>
      <c r="ME10" s="272"/>
      <c r="MF10" s="272"/>
      <c r="MG10" s="272"/>
      <c r="MH10" s="272"/>
      <c r="MI10" s="272"/>
      <c r="MJ10" s="272"/>
      <c r="MK10" s="272"/>
      <c r="ML10" s="272"/>
      <c r="MM10" s="272"/>
      <c r="MN10" s="272"/>
      <c r="MO10" s="272"/>
      <c r="MP10" s="272"/>
      <c r="MQ10" s="272"/>
      <c r="MR10" s="272"/>
      <c r="MS10" s="272"/>
      <c r="MT10" s="272"/>
      <c r="MU10" s="272"/>
      <c r="MV10" s="272"/>
      <c r="MW10" s="272"/>
      <c r="MX10" s="272"/>
      <c r="MY10" s="272"/>
      <c r="MZ10" s="272"/>
      <c r="NA10" s="272"/>
      <c r="NB10" s="272"/>
      <c r="NC10" s="272"/>
      <c r="ND10" s="272"/>
      <c r="NE10" s="272"/>
      <c r="NF10" s="272"/>
      <c r="NG10" s="272"/>
      <c r="NH10" s="272"/>
      <c r="NI10" s="272"/>
      <c r="NJ10" s="272"/>
      <c r="NK10" s="272"/>
      <c r="NL10" s="272"/>
      <c r="NM10" s="272"/>
      <c r="NN10" s="272"/>
      <c r="NO10" s="272"/>
      <c r="NP10" s="272"/>
      <c r="NQ10" s="272"/>
      <c r="NR10" s="272"/>
      <c r="NS10" s="272"/>
      <c r="NT10" s="272"/>
      <c r="NU10" s="272"/>
      <c r="NV10" s="272"/>
      <c r="NW10" s="272"/>
      <c r="NX10" s="272"/>
      <c r="NY10" s="272"/>
      <c r="NZ10" s="272"/>
      <c r="OA10" s="272"/>
      <c r="OB10" s="272"/>
      <c r="OC10" s="272"/>
      <c r="OD10" s="272"/>
      <c r="OE10" s="272"/>
      <c r="OF10" s="272"/>
      <c r="OG10" s="272"/>
      <c r="OH10" s="272"/>
      <c r="OI10" s="272"/>
      <c r="OJ10" s="272"/>
      <c r="OK10" s="272"/>
      <c r="OL10" s="272"/>
      <c r="OM10" s="272"/>
      <c r="ON10" s="272"/>
      <c r="OO10" s="272"/>
      <c r="OP10" s="272"/>
      <c r="OQ10" s="272"/>
      <c r="OR10" s="272"/>
      <c r="OS10" s="272"/>
      <c r="OT10" s="272"/>
      <c r="OU10" s="272"/>
      <c r="OV10" s="272"/>
      <c r="OW10" s="272"/>
      <c r="OX10" s="272"/>
      <c r="OY10" s="272"/>
      <c r="OZ10" s="272"/>
      <c r="PA10" s="272"/>
      <c r="PB10" s="272"/>
      <c r="PC10" s="272"/>
      <c r="PD10" s="272"/>
      <c r="PE10" s="272"/>
      <c r="PF10" s="272"/>
      <c r="PG10" s="272"/>
      <c r="PH10" s="272"/>
      <c r="PI10" s="272"/>
      <c r="PJ10" s="272"/>
      <c r="PK10" s="272"/>
      <c r="PL10" s="272"/>
      <c r="PM10" s="272"/>
      <c r="PN10" s="272"/>
      <c r="PO10" s="272"/>
      <c r="PP10" s="272"/>
      <c r="PQ10" s="272"/>
      <c r="PR10" s="272"/>
      <c r="PS10" s="272"/>
      <c r="PT10" s="272"/>
      <c r="PU10" s="272"/>
      <c r="PV10" s="272"/>
      <c r="PW10" s="272"/>
      <c r="PX10" s="272"/>
      <c r="PY10" s="272"/>
      <c r="PZ10" s="272"/>
      <c r="QA10" s="272"/>
      <c r="QB10" s="272"/>
      <c r="QC10" s="272"/>
      <c r="QD10" s="272"/>
      <c r="QE10" s="272"/>
      <c r="QF10" s="272"/>
      <c r="QG10" s="272"/>
      <c r="QH10" s="272"/>
      <c r="QI10" s="272"/>
      <c r="QJ10" s="272"/>
      <c r="QK10" s="272"/>
      <c r="QL10" s="272"/>
      <c r="QM10" s="272"/>
      <c r="QN10" s="272"/>
      <c r="QO10" s="272"/>
      <c r="QP10" s="272"/>
      <c r="QQ10" s="272"/>
      <c r="QR10" s="272"/>
      <c r="QS10" s="272"/>
      <c r="QT10" s="272"/>
      <c r="QU10" s="272"/>
      <c r="QV10" s="272"/>
      <c r="QW10" s="272"/>
      <c r="QX10" s="272"/>
      <c r="QY10" s="272"/>
      <c r="QZ10" s="272"/>
      <c r="RA10" s="272"/>
      <c r="RB10" s="272"/>
      <c r="RC10" s="272"/>
      <c r="RD10" s="272"/>
      <c r="RE10" s="272"/>
      <c r="RF10" s="272"/>
      <c r="RG10" s="272"/>
      <c r="RH10" s="272"/>
      <c r="RI10" s="272"/>
      <c r="RJ10" s="272"/>
      <c r="RK10" s="272"/>
      <c r="RL10" s="272"/>
      <c r="RM10" s="272"/>
      <c r="RN10" s="272"/>
      <c r="RO10" s="272"/>
      <c r="RP10" s="272"/>
      <c r="RQ10" s="272"/>
      <c r="RR10" s="272"/>
      <c r="RS10" s="272"/>
      <c r="RT10" s="272"/>
      <c r="RU10" s="272"/>
      <c r="RV10" s="272"/>
      <c r="RW10" s="272"/>
      <c r="RX10" s="272"/>
      <c r="RY10" s="272"/>
      <c r="RZ10" s="272"/>
      <c r="SA10" s="272"/>
      <c r="SB10" s="272"/>
      <c r="SC10" s="272"/>
      <c r="SD10" s="272"/>
      <c r="SE10" s="272"/>
      <c r="SF10" s="272"/>
      <c r="SG10" s="272"/>
      <c r="SH10" s="272"/>
      <c r="SI10" s="272"/>
      <c r="SJ10" s="272"/>
      <c r="SK10" s="272"/>
      <c r="SL10" s="272"/>
      <c r="SM10" s="272"/>
      <c r="SN10" s="272"/>
      <c r="SO10" s="272"/>
      <c r="SP10" s="272"/>
      <c r="SQ10" s="272"/>
      <c r="SR10" s="272"/>
      <c r="SS10" s="272"/>
      <c r="ST10" s="272"/>
      <c r="SU10" s="272"/>
      <c r="SV10" s="272"/>
      <c r="SW10" s="272"/>
      <c r="SX10" s="272"/>
      <c r="SY10" s="272"/>
      <c r="SZ10" s="272"/>
      <c r="TA10" s="272"/>
      <c r="TB10" s="272"/>
      <c r="TC10" s="272"/>
      <c r="TD10" s="272"/>
      <c r="TE10" s="272"/>
      <c r="TF10" s="272"/>
      <c r="TG10" s="272"/>
      <c r="TH10" s="272"/>
      <c r="TI10" s="272"/>
      <c r="TJ10" s="272"/>
      <c r="TK10" s="272"/>
      <c r="TL10" s="272"/>
      <c r="TM10" s="272"/>
      <c r="TN10" s="272"/>
      <c r="TO10" s="272"/>
      <c r="TP10" s="272"/>
      <c r="TQ10" s="272"/>
      <c r="TR10" s="272"/>
      <c r="TS10" s="272"/>
      <c r="TT10" s="272"/>
      <c r="TU10" s="272"/>
      <c r="TV10" s="272"/>
      <c r="TW10" s="272"/>
      <c r="TX10" s="272"/>
      <c r="TY10" s="272"/>
      <c r="TZ10" s="272"/>
      <c r="UA10" s="272"/>
      <c r="UB10" s="272"/>
      <c r="UC10" s="272"/>
      <c r="UD10" s="272"/>
      <c r="UE10" s="272"/>
      <c r="UF10" s="272"/>
      <c r="UG10" s="272"/>
      <c r="UH10" s="272"/>
      <c r="UI10" s="272"/>
      <c r="UJ10" s="272"/>
      <c r="UK10" s="272"/>
      <c r="UL10" s="272"/>
      <c r="UM10" s="272"/>
      <c r="UN10" s="272"/>
      <c r="UO10" s="272"/>
      <c r="UP10" s="272"/>
      <c r="UQ10" s="272"/>
      <c r="UR10" s="272"/>
      <c r="US10" s="272"/>
      <c r="UT10" s="272"/>
      <c r="UU10" s="272"/>
      <c r="UV10" s="272"/>
      <c r="UW10" s="272"/>
      <c r="UX10" s="272"/>
      <c r="UY10" s="272"/>
      <c r="UZ10" s="272"/>
      <c r="VA10" s="272"/>
      <c r="VB10" s="272"/>
      <c r="VC10" s="272"/>
      <c r="VD10" s="272"/>
      <c r="VE10" s="272"/>
      <c r="VF10" s="272"/>
      <c r="VG10" s="272"/>
      <c r="VH10" s="272"/>
      <c r="VI10" s="272"/>
      <c r="VJ10" s="272"/>
      <c r="VK10" s="272"/>
      <c r="VL10" s="272"/>
      <c r="VM10" s="272"/>
      <c r="VN10" s="272"/>
      <c r="VO10" s="272"/>
      <c r="VP10" s="272"/>
      <c r="VQ10" s="272"/>
      <c r="VR10" s="272"/>
      <c r="VS10" s="272"/>
      <c r="VT10" s="272"/>
      <c r="VU10" s="272"/>
      <c r="VV10" s="272"/>
      <c r="VW10" s="272"/>
      <c r="VX10" s="272"/>
      <c r="VY10" s="272"/>
      <c r="VZ10" s="272"/>
      <c r="WA10" s="272"/>
      <c r="WB10" s="272"/>
      <c r="WC10" s="272"/>
      <c r="WD10" s="272"/>
      <c r="WE10" s="272"/>
      <c r="WF10" s="272"/>
      <c r="WG10" s="272"/>
      <c r="WH10" s="272"/>
      <c r="WI10" s="272"/>
      <c r="WJ10" s="272"/>
      <c r="WK10" s="272"/>
      <c r="WL10" s="272"/>
      <c r="WM10" s="272"/>
      <c r="WN10" s="272"/>
      <c r="WO10" s="272"/>
      <c r="WP10" s="272"/>
      <c r="WQ10" s="272"/>
      <c r="WR10" s="272"/>
      <c r="WS10" s="272"/>
      <c r="WT10" s="272"/>
      <c r="WU10" s="272"/>
      <c r="WV10" s="272"/>
      <c r="WW10" s="272"/>
      <c r="WX10" s="272"/>
      <c r="WY10" s="272"/>
      <c r="WZ10" s="272"/>
      <c r="XA10" s="272"/>
      <c r="XB10" s="272"/>
      <c r="XC10" s="272"/>
      <c r="XD10" s="272"/>
      <c r="XE10" s="272"/>
      <c r="XF10" s="272"/>
      <c r="XG10" s="272"/>
      <c r="XH10" s="272"/>
      <c r="XI10" s="272"/>
      <c r="XJ10" s="272"/>
      <c r="XK10" s="272"/>
      <c r="XL10" s="272"/>
      <c r="XM10" s="272"/>
      <c r="XN10" s="272"/>
      <c r="XO10" s="272"/>
      <c r="XP10" s="272"/>
      <c r="XQ10" s="272"/>
      <c r="XR10" s="272"/>
      <c r="XS10" s="272"/>
      <c r="XT10" s="272"/>
      <c r="XU10" s="272"/>
      <c r="XV10" s="272"/>
      <c r="XW10" s="272"/>
      <c r="XX10" s="272"/>
      <c r="XY10" s="272"/>
      <c r="XZ10" s="272"/>
      <c r="YA10" s="272"/>
      <c r="YB10" s="272"/>
      <c r="YC10" s="272"/>
      <c r="YD10" s="272"/>
      <c r="YE10" s="272"/>
      <c r="YF10" s="272"/>
      <c r="YG10" s="272"/>
      <c r="YH10" s="272"/>
      <c r="YI10" s="272"/>
      <c r="YJ10" s="272"/>
      <c r="YK10" s="272"/>
      <c r="YL10" s="272"/>
      <c r="YM10" s="272"/>
      <c r="YN10" s="272"/>
      <c r="YO10" s="272"/>
      <c r="YP10" s="272"/>
      <c r="YQ10" s="272"/>
      <c r="YR10" s="272"/>
      <c r="YS10" s="272"/>
      <c r="YT10" s="272"/>
      <c r="YU10" s="272"/>
      <c r="YV10" s="272"/>
      <c r="YW10" s="272"/>
      <c r="YX10" s="272"/>
      <c r="YY10" s="272"/>
      <c r="YZ10" s="272"/>
      <c r="ZA10" s="272"/>
      <c r="ZB10" s="272"/>
      <c r="ZC10" s="272"/>
      <c r="ZD10" s="272"/>
      <c r="ZE10" s="272"/>
      <c r="ZF10" s="272"/>
      <c r="ZG10" s="272"/>
      <c r="ZH10" s="272"/>
      <c r="ZI10" s="272"/>
      <c r="ZJ10" s="272"/>
      <c r="ZK10" s="272"/>
      <c r="ZL10" s="272"/>
      <c r="ZM10" s="272"/>
      <c r="ZN10" s="272"/>
      <c r="ZO10" s="272"/>
      <c r="ZP10" s="272"/>
      <c r="ZQ10" s="272"/>
      <c r="ZR10" s="272"/>
      <c r="ZS10" s="272"/>
      <c r="ZT10" s="272"/>
      <c r="ZU10" s="272"/>
      <c r="ZV10" s="272"/>
      <c r="ZW10" s="272"/>
      <c r="ZX10" s="272"/>
      <c r="ZY10" s="272"/>
      <c r="ZZ10" s="272"/>
      <c r="AAA10" s="272"/>
      <c r="AAB10" s="272"/>
      <c r="AAC10" s="272"/>
      <c r="AAD10" s="272"/>
      <c r="AAE10" s="272"/>
      <c r="AAF10" s="272"/>
      <c r="AAG10" s="272"/>
      <c r="AAH10" s="272"/>
      <c r="AAI10" s="272"/>
      <c r="AAJ10" s="272"/>
      <c r="AAK10" s="272"/>
      <c r="AAL10" s="272"/>
      <c r="AAM10" s="272"/>
      <c r="AAN10" s="272"/>
      <c r="AAO10" s="272"/>
      <c r="AAP10" s="272"/>
      <c r="AAQ10" s="272"/>
      <c r="AAR10" s="272"/>
      <c r="AAS10" s="272"/>
      <c r="AAT10" s="272"/>
      <c r="AAU10" s="272"/>
      <c r="AAV10" s="272"/>
      <c r="AAW10" s="272"/>
      <c r="AAX10" s="272"/>
      <c r="AAY10" s="272"/>
      <c r="AAZ10" s="272"/>
      <c r="ABA10" s="272"/>
      <c r="ABB10" s="272"/>
      <c r="ABC10" s="272"/>
      <c r="ABD10" s="272"/>
      <c r="ABE10" s="272"/>
      <c r="ABF10" s="272"/>
      <c r="ABG10" s="272"/>
      <c r="ABH10" s="272"/>
      <c r="ABI10" s="272"/>
      <c r="ABJ10" s="272"/>
      <c r="ABK10" s="272"/>
      <c r="ABL10" s="272"/>
      <c r="ABM10" s="272"/>
      <c r="ABN10" s="272"/>
      <c r="ABO10" s="272"/>
      <c r="ABP10" s="272"/>
      <c r="ABQ10" s="272"/>
      <c r="ABR10" s="272"/>
      <c r="ABS10" s="272"/>
      <c r="ABT10" s="272"/>
      <c r="ABU10" s="272"/>
      <c r="ABV10" s="272"/>
      <c r="ABW10" s="272"/>
      <c r="ABX10" s="272"/>
      <c r="ABY10" s="272"/>
      <c r="ABZ10" s="272"/>
      <c r="ACA10" s="272"/>
      <c r="ACB10" s="272"/>
      <c r="ACC10" s="272"/>
      <c r="ACD10" s="272"/>
      <c r="ACE10" s="272"/>
      <c r="ACF10" s="272"/>
      <c r="ACG10" s="272"/>
      <c r="ACH10" s="272"/>
      <c r="ACI10" s="272"/>
      <c r="ACJ10" s="272"/>
      <c r="ACK10" s="272"/>
      <c r="ACL10" s="272"/>
      <c r="ACM10" s="272"/>
      <c r="ACN10" s="272"/>
      <c r="ACO10" s="272"/>
      <c r="ACP10" s="272"/>
      <c r="ACQ10" s="272"/>
      <c r="ACR10" s="272"/>
      <c r="ACS10" s="272"/>
      <c r="ACT10" s="272"/>
      <c r="ACU10" s="272"/>
      <c r="ACV10" s="272"/>
      <c r="ACW10" s="272"/>
      <c r="ACX10" s="272"/>
      <c r="ACY10" s="272"/>
      <c r="ACZ10" s="272"/>
      <c r="ADA10" s="272"/>
      <c r="ADB10" s="272"/>
      <c r="ADC10" s="272"/>
      <c r="ADD10" s="272"/>
      <c r="ADE10" s="272"/>
      <c r="ADF10" s="272"/>
      <c r="ADG10" s="272"/>
      <c r="ADH10" s="272"/>
      <c r="ADI10" s="272"/>
      <c r="ADJ10" s="272"/>
      <c r="ADK10" s="272"/>
      <c r="ADL10" s="272"/>
      <c r="ADM10" s="272"/>
      <c r="ADN10" s="272"/>
      <c r="ADO10" s="272"/>
      <c r="ADP10" s="272"/>
      <c r="ADQ10" s="272"/>
      <c r="ADR10" s="272"/>
      <c r="ADS10" s="272"/>
      <c r="ADT10" s="272"/>
      <c r="ADU10" s="272"/>
      <c r="ADV10" s="272"/>
      <c r="ADW10" s="272"/>
      <c r="ADX10" s="272"/>
      <c r="ADY10" s="272"/>
      <c r="ADZ10" s="272"/>
      <c r="AEA10" s="272"/>
      <c r="AEB10" s="272"/>
      <c r="AEC10" s="272"/>
      <c r="AED10" s="272"/>
      <c r="AEE10" s="272"/>
      <c r="AEF10" s="272"/>
      <c r="AEG10" s="272"/>
      <c r="AEH10" s="272"/>
      <c r="AEI10" s="272"/>
      <c r="AEJ10" s="272"/>
      <c r="AEK10" s="272"/>
      <c r="AEL10" s="272"/>
      <c r="AEM10" s="272"/>
      <c r="AEN10" s="272"/>
      <c r="AEO10" s="272"/>
      <c r="AEP10" s="272"/>
      <c r="AEQ10" s="272"/>
      <c r="AER10" s="272"/>
      <c r="AES10" s="272"/>
      <c r="AET10" s="272"/>
      <c r="AEU10" s="272"/>
      <c r="AEV10" s="272"/>
      <c r="AEW10" s="272"/>
      <c r="AEX10" s="272"/>
      <c r="AEY10" s="272"/>
      <c r="AEZ10" s="272"/>
      <c r="AFA10" s="272"/>
      <c r="AFB10" s="272"/>
      <c r="AFC10" s="272"/>
      <c r="AFD10" s="272"/>
      <c r="AFE10" s="272"/>
      <c r="AFF10" s="272"/>
      <c r="AFG10" s="272"/>
      <c r="AFH10" s="272"/>
      <c r="AFI10" s="272"/>
      <c r="AFJ10" s="272"/>
      <c r="AFK10" s="272"/>
      <c r="AFL10" s="272"/>
      <c r="AFM10" s="272"/>
      <c r="AFN10" s="272"/>
      <c r="AFO10" s="272"/>
      <c r="AFP10" s="272"/>
      <c r="AFQ10" s="272"/>
      <c r="AFR10" s="272"/>
      <c r="AFS10" s="272"/>
      <c r="AFT10" s="272"/>
      <c r="AFU10" s="272"/>
      <c r="AFV10" s="272"/>
      <c r="AFW10" s="272"/>
      <c r="AFX10" s="272"/>
      <c r="AFY10" s="272"/>
      <c r="AFZ10" s="272"/>
      <c r="AGA10" s="272"/>
      <c r="AGB10" s="272"/>
      <c r="AGC10" s="272"/>
      <c r="AGD10" s="272"/>
      <c r="AGE10" s="272"/>
      <c r="AGF10" s="272"/>
      <c r="AGG10" s="272"/>
      <c r="AGH10" s="272"/>
      <c r="AGI10" s="272"/>
      <c r="AGJ10" s="272"/>
      <c r="AGK10" s="272"/>
      <c r="AGL10" s="272"/>
      <c r="AGM10" s="272"/>
      <c r="AGN10" s="272"/>
      <c r="AGO10" s="272"/>
      <c r="AGP10" s="272"/>
      <c r="AGQ10" s="272"/>
      <c r="AGR10" s="272"/>
      <c r="AGS10" s="272"/>
      <c r="AGT10" s="272"/>
      <c r="AGU10" s="272"/>
      <c r="AGV10" s="272"/>
      <c r="AGW10" s="272"/>
      <c r="AGX10" s="272"/>
      <c r="AGY10" s="272"/>
      <c r="AGZ10" s="272"/>
      <c r="AHA10" s="272"/>
      <c r="AHB10" s="272"/>
      <c r="AHC10" s="272"/>
      <c r="AHD10" s="272"/>
      <c r="AHE10" s="272"/>
      <c r="AHF10" s="272"/>
      <c r="AHG10" s="272"/>
      <c r="AHH10" s="272"/>
      <c r="AHI10" s="272"/>
      <c r="AHJ10" s="272"/>
      <c r="AHK10" s="272"/>
      <c r="AHL10" s="272"/>
      <c r="AHM10" s="272"/>
      <c r="AHN10" s="272"/>
      <c r="AHO10" s="272"/>
      <c r="AHP10" s="272"/>
      <c r="AHQ10" s="272"/>
      <c r="AHR10" s="272"/>
      <c r="AHS10" s="272"/>
      <c r="AHT10" s="272"/>
      <c r="AHU10" s="272"/>
      <c r="AHV10" s="272"/>
      <c r="AHW10" s="272"/>
      <c r="AHX10" s="272"/>
      <c r="AHY10" s="272"/>
      <c r="AHZ10" s="272"/>
      <c r="AIA10" s="272"/>
      <c r="AIB10" s="272"/>
      <c r="AIC10" s="272"/>
      <c r="AID10" s="272"/>
      <c r="AIE10" s="272"/>
      <c r="AIF10" s="272"/>
      <c r="AIG10" s="272"/>
      <c r="AIH10" s="272"/>
      <c r="AII10" s="272"/>
      <c r="AIJ10" s="272"/>
      <c r="AIK10" s="272"/>
      <c r="AIL10" s="272"/>
      <c r="AIM10" s="272"/>
      <c r="AIN10" s="272"/>
      <c r="AIO10" s="272"/>
      <c r="AIP10" s="272"/>
      <c r="AIQ10" s="272"/>
      <c r="AIR10" s="272"/>
      <c r="AIS10" s="272"/>
      <c r="AIT10" s="272"/>
      <c r="AIU10" s="272"/>
      <c r="AIV10" s="272"/>
      <c r="AIW10" s="272"/>
      <c r="AIX10" s="272"/>
      <c r="AIY10" s="272"/>
      <c r="AIZ10" s="272"/>
      <c r="AJA10" s="272"/>
      <c r="AJB10" s="272"/>
      <c r="AJC10" s="272"/>
      <c r="AJD10" s="272"/>
      <c r="AJE10" s="272"/>
      <c r="AJF10" s="272"/>
      <c r="AJG10" s="272"/>
      <c r="AJH10" s="272"/>
      <c r="AJI10" s="272"/>
      <c r="AJJ10" s="272"/>
      <c r="AJK10" s="272"/>
      <c r="AJL10" s="272"/>
      <c r="AJM10" s="272"/>
      <c r="AJN10" s="272"/>
      <c r="AJO10" s="272"/>
      <c r="AJP10" s="272"/>
      <c r="AJQ10" s="272"/>
      <c r="AJR10" s="272"/>
      <c r="AJS10" s="272"/>
      <c r="AJT10" s="272"/>
      <c r="AJU10" s="272"/>
      <c r="AJV10" s="272"/>
      <c r="AJW10" s="272"/>
      <c r="AJX10" s="272"/>
      <c r="AJY10" s="272"/>
      <c r="AJZ10" s="272"/>
      <c r="AKA10" s="272"/>
      <c r="AKB10" s="272"/>
      <c r="AKC10" s="272"/>
      <c r="AKD10" s="272"/>
      <c r="AKE10" s="272"/>
      <c r="AKF10" s="272"/>
      <c r="AKG10" s="272"/>
      <c r="AKH10" s="272"/>
      <c r="AKI10" s="272"/>
      <c r="AKJ10" s="272"/>
      <c r="AKK10" s="272"/>
      <c r="AKL10" s="272"/>
      <c r="AKM10" s="272"/>
      <c r="AKN10" s="272"/>
      <c r="AKO10" s="272"/>
      <c r="AKP10" s="272"/>
      <c r="AKQ10" s="272"/>
      <c r="AKR10" s="272"/>
      <c r="AKS10" s="272"/>
      <c r="AKT10" s="272"/>
      <c r="AKU10" s="272"/>
      <c r="AKV10" s="272"/>
      <c r="AKW10" s="272"/>
      <c r="AKX10" s="272"/>
      <c r="AKY10" s="272"/>
      <c r="AKZ10" s="272"/>
      <c r="ALA10" s="272"/>
      <c r="ALB10" s="272"/>
      <c r="ALC10" s="272"/>
      <c r="ALD10" s="272"/>
      <c r="ALE10" s="272"/>
      <c r="ALF10" s="272"/>
      <c r="ALG10" s="272"/>
      <c r="ALH10" s="272"/>
      <c r="ALI10" s="272"/>
      <c r="ALJ10" s="272"/>
      <c r="ALK10" s="272"/>
      <c r="ALL10" s="272"/>
      <c r="ALM10" s="272"/>
      <c r="ALN10" s="272"/>
      <c r="ALO10" s="272"/>
      <c r="ALP10" s="272"/>
      <c r="ALQ10" s="272"/>
      <c r="ALR10" s="272"/>
      <c r="ALS10" s="272"/>
      <c r="ALT10" s="272"/>
      <c r="ALU10" s="272"/>
      <c r="ALV10" s="272"/>
      <c r="ALW10" s="272"/>
      <c r="ALX10" s="272"/>
      <c r="ALY10" s="272"/>
      <c r="ALZ10" s="272"/>
      <c r="AMA10" s="272"/>
      <c r="AMB10" s="272"/>
      <c r="AMC10" s="272"/>
      <c r="AMD10" s="272"/>
      <c r="AME10" s="272"/>
      <c r="AMF10" s="272"/>
      <c r="AMG10" s="272"/>
      <c r="AMH10" s="272"/>
      <c r="AMI10" s="272"/>
      <c r="AMJ10" s="272"/>
      <c r="AMK10" s="272"/>
      <c r="AML10" s="272"/>
      <c r="AMM10" s="272"/>
      <c r="AMN10" s="272"/>
      <c r="AMO10" s="272"/>
      <c r="AMP10" s="272"/>
      <c r="AMQ10" s="272"/>
      <c r="AMR10" s="272"/>
      <c r="AMS10" s="272"/>
      <c r="AMT10" s="272"/>
      <c r="AMU10" s="272"/>
      <c r="AMV10" s="272"/>
      <c r="AMW10" s="272"/>
      <c r="AMX10" s="272"/>
      <c r="AMY10" s="272"/>
      <c r="AMZ10" s="272"/>
      <c r="ANA10" s="272"/>
      <c r="ANB10" s="272"/>
      <c r="ANC10" s="272"/>
      <c r="AND10" s="272"/>
      <c r="ANE10" s="272"/>
      <c r="ANF10" s="272"/>
      <c r="ANG10" s="272"/>
      <c r="ANH10" s="272"/>
      <c r="ANI10" s="272"/>
      <c r="ANJ10" s="272"/>
      <c r="ANK10" s="272"/>
      <c r="ANL10" s="272"/>
      <c r="ANM10" s="272"/>
      <c r="ANN10" s="272"/>
      <c r="ANO10" s="272"/>
      <c r="ANP10" s="272"/>
      <c r="ANQ10" s="272"/>
      <c r="ANR10" s="272"/>
      <c r="ANS10" s="272"/>
      <c r="ANT10" s="272"/>
      <c r="ANU10" s="272"/>
      <c r="ANV10" s="272"/>
      <c r="ANW10" s="272"/>
      <c r="ANX10" s="272"/>
      <c r="ANY10" s="272"/>
      <c r="ANZ10" s="272"/>
      <c r="AOA10" s="272"/>
      <c r="AOB10" s="272"/>
      <c r="AOC10" s="272"/>
      <c r="AOD10" s="272"/>
      <c r="AOE10" s="272"/>
      <c r="AOF10" s="272"/>
      <c r="AOG10" s="272"/>
      <c r="AOH10" s="272"/>
      <c r="AOI10" s="272"/>
      <c r="AOJ10" s="272"/>
      <c r="AOK10" s="272"/>
      <c r="AOL10" s="272"/>
      <c r="AOM10" s="272"/>
      <c r="AON10" s="272"/>
      <c r="AOO10" s="272"/>
      <c r="AOP10" s="272"/>
      <c r="AOQ10" s="272"/>
      <c r="AOR10" s="272"/>
      <c r="AOS10" s="272"/>
      <c r="AOT10" s="272"/>
      <c r="AOU10" s="272"/>
      <c r="AOV10" s="272"/>
      <c r="AOW10" s="272"/>
      <c r="AOX10" s="272"/>
      <c r="AOY10" s="272"/>
      <c r="AOZ10" s="272"/>
      <c r="APA10" s="272"/>
      <c r="APB10" s="272"/>
      <c r="APC10" s="272"/>
      <c r="APD10" s="272"/>
      <c r="APE10" s="272"/>
      <c r="APF10" s="272"/>
      <c r="APG10" s="272"/>
      <c r="APH10" s="272"/>
      <c r="API10" s="272"/>
      <c r="APJ10" s="272"/>
      <c r="APK10" s="272"/>
      <c r="APL10" s="272"/>
      <c r="APM10" s="272"/>
      <c r="APN10" s="272"/>
      <c r="APO10" s="272"/>
      <c r="APP10" s="272"/>
      <c r="APQ10" s="272"/>
      <c r="APR10" s="272"/>
      <c r="APS10" s="272"/>
      <c r="APT10" s="272"/>
      <c r="APU10" s="272"/>
      <c r="APV10" s="272"/>
      <c r="APW10" s="272"/>
      <c r="APX10" s="272"/>
      <c r="APY10" s="272"/>
      <c r="APZ10" s="272"/>
      <c r="AQA10" s="272"/>
      <c r="AQB10" s="272"/>
      <c r="AQC10" s="272"/>
      <c r="AQD10" s="272"/>
      <c r="AQE10" s="272"/>
      <c r="AQF10" s="272"/>
      <c r="AQG10" s="272"/>
      <c r="AQH10" s="272"/>
      <c r="AQI10" s="272"/>
      <c r="AQJ10" s="272"/>
      <c r="AQK10" s="272"/>
      <c r="AQL10" s="272"/>
      <c r="AQM10" s="272"/>
      <c r="AQN10" s="272"/>
      <c r="AQO10" s="272"/>
      <c r="AQP10" s="272"/>
      <c r="AQQ10" s="272"/>
      <c r="AQR10" s="272"/>
      <c r="AQS10" s="272"/>
      <c r="AQT10" s="272"/>
      <c r="AQU10" s="272"/>
      <c r="AQV10" s="272"/>
      <c r="AQW10" s="272"/>
      <c r="AQX10" s="272"/>
      <c r="AQY10" s="272"/>
      <c r="AQZ10" s="272"/>
      <c r="ARA10" s="272"/>
      <c r="ARB10" s="272"/>
      <c r="ARC10" s="272"/>
      <c r="ARD10" s="272"/>
      <c r="ARE10" s="272"/>
      <c r="ARF10" s="272"/>
      <c r="ARG10" s="272"/>
      <c r="ARH10" s="272"/>
      <c r="ARI10" s="272"/>
      <c r="ARJ10" s="272"/>
      <c r="ARK10" s="272"/>
      <c r="ARL10" s="272"/>
      <c r="ARM10" s="272"/>
      <c r="ARN10" s="272"/>
      <c r="ARO10" s="272"/>
      <c r="ARP10" s="272"/>
      <c r="ARQ10" s="272"/>
      <c r="ARR10" s="272"/>
      <c r="ARS10" s="272"/>
      <c r="ART10" s="272"/>
      <c r="ARU10" s="272"/>
      <c r="ARV10" s="272"/>
      <c r="ARW10" s="272"/>
      <c r="ARX10" s="272"/>
      <c r="ARY10" s="272"/>
      <c r="ARZ10" s="272"/>
      <c r="ASA10" s="272"/>
      <c r="ASB10" s="272"/>
      <c r="ASC10" s="272"/>
      <c r="ASD10" s="272"/>
      <c r="ASE10" s="272"/>
      <c r="ASF10" s="272"/>
      <c r="ASG10" s="272"/>
      <c r="ASH10" s="272"/>
      <c r="ASI10" s="272"/>
      <c r="ASJ10" s="272"/>
      <c r="ASK10" s="272"/>
      <c r="ASL10" s="272"/>
      <c r="ASM10" s="272"/>
      <c r="ASN10" s="272"/>
      <c r="ASO10" s="272"/>
      <c r="ASP10" s="272"/>
      <c r="ASQ10" s="272"/>
      <c r="ASR10" s="272"/>
      <c r="ASS10" s="272"/>
      <c r="AST10" s="272"/>
      <c r="ASU10" s="272"/>
      <c r="ASV10" s="272"/>
      <c r="ASW10" s="272"/>
      <c r="ASX10" s="272"/>
      <c r="ASY10" s="272"/>
      <c r="ASZ10" s="272"/>
      <c r="ATA10" s="272"/>
      <c r="ATB10" s="272"/>
      <c r="ATC10" s="272"/>
      <c r="ATD10" s="272"/>
      <c r="ATE10" s="272"/>
      <c r="ATF10" s="272"/>
      <c r="ATG10" s="272"/>
      <c r="ATH10" s="272"/>
    </row>
    <row r="11" spans="1:1204" s="157" customFormat="1" ht="93.6" customHeight="1">
      <c r="A11" s="169"/>
      <c r="B11" s="116" t="s">
        <v>264</v>
      </c>
      <c r="C11" s="45" t="s">
        <v>265</v>
      </c>
      <c r="D11" s="85" t="s">
        <v>266</v>
      </c>
      <c r="E11" s="85" t="s">
        <v>267</v>
      </c>
      <c r="F11" s="45" t="s">
        <v>268</v>
      </c>
      <c r="G11" s="309"/>
      <c r="H11" s="86">
        <v>0</v>
      </c>
      <c r="I11" s="86">
        <v>0</v>
      </c>
      <c r="J11" s="86">
        <v>0</v>
      </c>
      <c r="K11" s="86">
        <v>0</v>
      </c>
      <c r="L11" s="86"/>
      <c r="M11" s="215"/>
      <c r="N11" s="216"/>
      <c r="O11" s="162"/>
      <c r="P11" s="217"/>
      <c r="S11" s="199"/>
      <c r="U11" s="200"/>
      <c r="V11" s="201"/>
      <c r="X11" s="199"/>
      <c r="Y11" s="201"/>
      <c r="AB11" s="199"/>
      <c r="IV11" s="272"/>
      <c r="IW11" s="272"/>
      <c r="IX11" s="272"/>
      <c r="IY11" s="272"/>
      <c r="IZ11" s="272"/>
      <c r="JA11" s="272"/>
      <c r="JB11" s="272"/>
      <c r="JC11" s="272"/>
      <c r="JD11" s="272"/>
      <c r="JE11" s="272"/>
      <c r="JF11" s="272"/>
      <c r="JG11" s="272"/>
      <c r="JH11" s="272"/>
      <c r="JI11" s="272"/>
      <c r="JJ11" s="272"/>
      <c r="JK11" s="272"/>
      <c r="JL11" s="272"/>
      <c r="JM11" s="272"/>
      <c r="JN11" s="272"/>
      <c r="JO11" s="272"/>
      <c r="JP11" s="272"/>
      <c r="JQ11" s="272"/>
      <c r="JR11" s="272"/>
      <c r="JS11" s="272"/>
      <c r="JT11" s="272"/>
      <c r="JU11" s="272"/>
      <c r="JV11" s="272"/>
      <c r="JW11" s="272"/>
      <c r="JX11" s="272"/>
      <c r="JY11" s="272"/>
      <c r="JZ11" s="272"/>
      <c r="KA11" s="272"/>
      <c r="KB11" s="272"/>
      <c r="KC11" s="272"/>
      <c r="KD11" s="272"/>
      <c r="KE11" s="272"/>
      <c r="KF11" s="272"/>
      <c r="KG11" s="272"/>
      <c r="KH11" s="272"/>
      <c r="KI11" s="272"/>
      <c r="KJ11" s="272"/>
      <c r="KK11" s="272"/>
      <c r="KL11" s="272"/>
      <c r="KM11" s="272"/>
      <c r="KN11" s="272"/>
      <c r="KO11" s="272"/>
      <c r="KP11" s="272"/>
      <c r="KQ11" s="272"/>
      <c r="KR11" s="272"/>
      <c r="KS11" s="272"/>
      <c r="KT11" s="272"/>
      <c r="KU11" s="272"/>
      <c r="KV11" s="272"/>
      <c r="KW11" s="272"/>
      <c r="KX11" s="272"/>
      <c r="KY11" s="272"/>
      <c r="KZ11" s="272"/>
      <c r="LA11" s="272"/>
      <c r="LB11" s="272"/>
      <c r="LC11" s="272"/>
      <c r="LD11" s="272"/>
      <c r="LE11" s="272"/>
      <c r="LF11" s="272"/>
      <c r="LG11" s="272"/>
      <c r="LH11" s="272"/>
      <c r="LI11" s="272"/>
      <c r="LJ11" s="272"/>
      <c r="LK11" s="272"/>
      <c r="LL11" s="272"/>
      <c r="LM11" s="272"/>
      <c r="LN11" s="272"/>
      <c r="LO11" s="272"/>
      <c r="LP11" s="272"/>
      <c r="LQ11" s="272"/>
      <c r="LR11" s="272"/>
      <c r="LS11" s="272"/>
      <c r="LT11" s="272"/>
      <c r="LU11" s="272"/>
      <c r="LV11" s="272"/>
      <c r="LW11" s="272"/>
      <c r="LX11" s="272"/>
      <c r="LY11" s="272"/>
      <c r="LZ11" s="272"/>
      <c r="MA11" s="272"/>
      <c r="MB11" s="272"/>
      <c r="MC11" s="272"/>
      <c r="MD11" s="272"/>
      <c r="ME11" s="272"/>
      <c r="MF11" s="272"/>
      <c r="MG11" s="272"/>
      <c r="MH11" s="272"/>
      <c r="MI11" s="272"/>
      <c r="MJ11" s="272"/>
      <c r="MK11" s="272"/>
      <c r="ML11" s="272"/>
      <c r="MM11" s="272"/>
      <c r="MN11" s="272"/>
      <c r="MO11" s="272"/>
      <c r="MP11" s="272"/>
      <c r="MQ11" s="272"/>
      <c r="MR11" s="272"/>
      <c r="MS11" s="272"/>
      <c r="MT11" s="272"/>
      <c r="MU11" s="272"/>
      <c r="MV11" s="272"/>
      <c r="MW11" s="272"/>
      <c r="MX11" s="272"/>
      <c r="MY11" s="272"/>
      <c r="MZ11" s="272"/>
      <c r="NA11" s="272"/>
      <c r="NB11" s="272"/>
      <c r="NC11" s="272"/>
      <c r="ND11" s="272"/>
      <c r="NE11" s="272"/>
      <c r="NF11" s="272"/>
      <c r="NG11" s="272"/>
      <c r="NH11" s="272"/>
      <c r="NI11" s="272"/>
      <c r="NJ11" s="272"/>
      <c r="NK11" s="272"/>
      <c r="NL11" s="272"/>
      <c r="NM11" s="272"/>
      <c r="NN11" s="272"/>
      <c r="NO11" s="272"/>
      <c r="NP11" s="272"/>
      <c r="NQ11" s="272"/>
      <c r="NR11" s="272"/>
      <c r="NS11" s="272"/>
      <c r="NT11" s="272"/>
      <c r="NU11" s="272"/>
      <c r="NV11" s="272"/>
      <c r="NW11" s="272"/>
      <c r="NX11" s="272"/>
      <c r="NY11" s="272"/>
      <c r="NZ11" s="272"/>
      <c r="OA11" s="272"/>
      <c r="OB11" s="272"/>
      <c r="OC11" s="272"/>
      <c r="OD11" s="272"/>
      <c r="OE11" s="272"/>
      <c r="OF11" s="272"/>
      <c r="OG11" s="272"/>
      <c r="OH11" s="272"/>
      <c r="OI11" s="272"/>
      <c r="OJ11" s="272"/>
      <c r="OK11" s="272"/>
      <c r="OL11" s="272"/>
      <c r="OM11" s="272"/>
      <c r="ON11" s="272"/>
      <c r="OO11" s="272"/>
      <c r="OP11" s="272"/>
      <c r="OQ11" s="272"/>
      <c r="OR11" s="272"/>
      <c r="OS11" s="272"/>
      <c r="OT11" s="272"/>
      <c r="OU11" s="272"/>
      <c r="OV11" s="272"/>
      <c r="OW11" s="272"/>
      <c r="OX11" s="272"/>
      <c r="OY11" s="272"/>
      <c r="OZ11" s="272"/>
      <c r="PA11" s="272"/>
      <c r="PB11" s="272"/>
      <c r="PC11" s="272"/>
      <c r="PD11" s="272"/>
      <c r="PE11" s="272"/>
      <c r="PF11" s="272"/>
      <c r="PG11" s="272"/>
      <c r="PH11" s="272"/>
      <c r="PI11" s="272"/>
      <c r="PJ11" s="272"/>
      <c r="PK11" s="272"/>
      <c r="PL11" s="272"/>
      <c r="PM11" s="272"/>
      <c r="PN11" s="272"/>
      <c r="PO11" s="272"/>
      <c r="PP11" s="272"/>
      <c r="PQ11" s="272"/>
      <c r="PR11" s="272"/>
      <c r="PS11" s="272"/>
      <c r="PT11" s="272"/>
      <c r="PU11" s="272"/>
      <c r="PV11" s="272"/>
      <c r="PW11" s="272"/>
      <c r="PX11" s="272"/>
      <c r="PY11" s="272"/>
      <c r="PZ11" s="272"/>
      <c r="QA11" s="272"/>
      <c r="QB11" s="272"/>
      <c r="QC11" s="272"/>
      <c r="QD11" s="272"/>
      <c r="QE11" s="272"/>
      <c r="QF11" s="272"/>
      <c r="QG11" s="272"/>
      <c r="QH11" s="272"/>
      <c r="QI11" s="272"/>
      <c r="QJ11" s="272"/>
      <c r="QK11" s="272"/>
      <c r="QL11" s="272"/>
      <c r="QM11" s="272"/>
      <c r="QN11" s="272"/>
      <c r="QO11" s="272"/>
      <c r="QP11" s="272"/>
      <c r="QQ11" s="272"/>
      <c r="QR11" s="272"/>
      <c r="QS11" s="272"/>
      <c r="QT11" s="272"/>
      <c r="QU11" s="272"/>
      <c r="QV11" s="272"/>
      <c r="QW11" s="272"/>
      <c r="QX11" s="272"/>
      <c r="QY11" s="272"/>
      <c r="QZ11" s="272"/>
      <c r="RA11" s="272"/>
      <c r="RB11" s="272"/>
      <c r="RC11" s="272"/>
      <c r="RD11" s="272"/>
      <c r="RE11" s="272"/>
      <c r="RF11" s="272"/>
      <c r="RG11" s="272"/>
      <c r="RH11" s="272"/>
      <c r="RI11" s="272"/>
      <c r="RJ11" s="272"/>
      <c r="RK11" s="272"/>
      <c r="RL11" s="272"/>
      <c r="RM11" s="272"/>
      <c r="RN11" s="272"/>
      <c r="RO11" s="272"/>
      <c r="RP11" s="272"/>
      <c r="RQ11" s="272"/>
      <c r="RR11" s="272"/>
      <c r="RS11" s="272"/>
      <c r="RT11" s="272"/>
      <c r="RU11" s="272"/>
      <c r="RV11" s="272"/>
      <c r="RW11" s="272"/>
      <c r="RX11" s="272"/>
      <c r="RY11" s="272"/>
      <c r="RZ11" s="272"/>
      <c r="SA11" s="272"/>
      <c r="SB11" s="272"/>
      <c r="SC11" s="272"/>
      <c r="SD11" s="272"/>
      <c r="SE11" s="272"/>
      <c r="SF11" s="272"/>
      <c r="SG11" s="272"/>
      <c r="SH11" s="272"/>
      <c r="SI11" s="272"/>
      <c r="SJ11" s="272"/>
      <c r="SK11" s="272"/>
      <c r="SL11" s="272"/>
      <c r="SM11" s="272"/>
      <c r="SN11" s="272"/>
      <c r="SO11" s="272"/>
      <c r="SP11" s="272"/>
      <c r="SQ11" s="272"/>
      <c r="SR11" s="272"/>
      <c r="SS11" s="272"/>
      <c r="ST11" s="272"/>
      <c r="SU11" s="272"/>
      <c r="SV11" s="272"/>
      <c r="SW11" s="272"/>
      <c r="SX11" s="272"/>
      <c r="SY11" s="272"/>
      <c r="SZ11" s="272"/>
      <c r="TA11" s="272"/>
      <c r="TB11" s="272"/>
      <c r="TC11" s="272"/>
      <c r="TD11" s="272"/>
      <c r="TE11" s="272"/>
      <c r="TF11" s="272"/>
      <c r="TG11" s="272"/>
      <c r="TH11" s="272"/>
      <c r="TI11" s="272"/>
      <c r="TJ11" s="272"/>
      <c r="TK11" s="272"/>
      <c r="TL11" s="272"/>
      <c r="TM11" s="272"/>
      <c r="TN11" s="272"/>
      <c r="TO11" s="272"/>
      <c r="TP11" s="272"/>
      <c r="TQ11" s="272"/>
      <c r="TR11" s="272"/>
      <c r="TS11" s="272"/>
      <c r="TT11" s="272"/>
      <c r="TU11" s="272"/>
      <c r="TV11" s="272"/>
      <c r="TW11" s="272"/>
      <c r="TX11" s="272"/>
      <c r="TY11" s="272"/>
      <c r="TZ11" s="272"/>
      <c r="UA11" s="272"/>
      <c r="UB11" s="272"/>
      <c r="UC11" s="272"/>
      <c r="UD11" s="272"/>
      <c r="UE11" s="272"/>
      <c r="UF11" s="272"/>
      <c r="UG11" s="272"/>
      <c r="UH11" s="272"/>
      <c r="UI11" s="272"/>
      <c r="UJ11" s="272"/>
      <c r="UK11" s="272"/>
      <c r="UL11" s="272"/>
      <c r="UM11" s="272"/>
      <c r="UN11" s="272"/>
      <c r="UO11" s="272"/>
      <c r="UP11" s="272"/>
      <c r="UQ11" s="272"/>
      <c r="UR11" s="272"/>
      <c r="US11" s="272"/>
      <c r="UT11" s="272"/>
      <c r="UU11" s="272"/>
      <c r="UV11" s="272"/>
      <c r="UW11" s="272"/>
      <c r="UX11" s="272"/>
      <c r="UY11" s="272"/>
      <c r="UZ11" s="272"/>
      <c r="VA11" s="272"/>
      <c r="VB11" s="272"/>
      <c r="VC11" s="272"/>
      <c r="VD11" s="272"/>
      <c r="VE11" s="272"/>
      <c r="VF11" s="272"/>
      <c r="VG11" s="272"/>
      <c r="VH11" s="272"/>
      <c r="VI11" s="272"/>
      <c r="VJ11" s="272"/>
      <c r="VK11" s="272"/>
      <c r="VL11" s="272"/>
      <c r="VM11" s="272"/>
      <c r="VN11" s="272"/>
      <c r="VO11" s="272"/>
      <c r="VP11" s="272"/>
      <c r="VQ11" s="272"/>
      <c r="VR11" s="272"/>
      <c r="VS11" s="272"/>
      <c r="VT11" s="272"/>
      <c r="VU11" s="272"/>
      <c r="VV11" s="272"/>
      <c r="VW11" s="272"/>
      <c r="VX11" s="272"/>
      <c r="VY11" s="272"/>
      <c r="VZ11" s="272"/>
      <c r="WA11" s="272"/>
      <c r="WB11" s="272"/>
      <c r="WC11" s="272"/>
      <c r="WD11" s="272"/>
      <c r="WE11" s="272"/>
      <c r="WF11" s="272"/>
      <c r="WG11" s="272"/>
      <c r="WH11" s="272"/>
      <c r="WI11" s="272"/>
      <c r="WJ11" s="272"/>
      <c r="WK11" s="272"/>
      <c r="WL11" s="272"/>
      <c r="WM11" s="272"/>
      <c r="WN11" s="272"/>
      <c r="WO11" s="272"/>
      <c r="WP11" s="272"/>
      <c r="WQ11" s="272"/>
      <c r="WR11" s="272"/>
      <c r="WS11" s="272"/>
      <c r="WT11" s="272"/>
      <c r="WU11" s="272"/>
      <c r="WV11" s="272"/>
      <c r="WW11" s="272"/>
      <c r="WX11" s="272"/>
      <c r="WY11" s="272"/>
      <c r="WZ11" s="272"/>
      <c r="XA11" s="272"/>
      <c r="XB11" s="272"/>
      <c r="XC11" s="272"/>
      <c r="XD11" s="272"/>
      <c r="XE11" s="272"/>
      <c r="XF11" s="272"/>
      <c r="XG11" s="272"/>
      <c r="XH11" s="272"/>
      <c r="XI11" s="272"/>
      <c r="XJ11" s="272"/>
      <c r="XK11" s="272"/>
      <c r="XL11" s="272"/>
      <c r="XM11" s="272"/>
      <c r="XN11" s="272"/>
      <c r="XO11" s="272"/>
      <c r="XP11" s="272"/>
      <c r="XQ11" s="272"/>
      <c r="XR11" s="272"/>
      <c r="XS11" s="272"/>
      <c r="XT11" s="272"/>
      <c r="XU11" s="272"/>
      <c r="XV11" s="272"/>
      <c r="XW11" s="272"/>
      <c r="XX11" s="272"/>
      <c r="XY11" s="272"/>
      <c r="XZ11" s="272"/>
      <c r="YA11" s="272"/>
      <c r="YB11" s="272"/>
      <c r="YC11" s="272"/>
      <c r="YD11" s="272"/>
      <c r="YE11" s="272"/>
      <c r="YF11" s="272"/>
      <c r="YG11" s="272"/>
      <c r="YH11" s="272"/>
      <c r="YI11" s="272"/>
      <c r="YJ11" s="272"/>
      <c r="YK11" s="272"/>
      <c r="YL11" s="272"/>
      <c r="YM11" s="272"/>
      <c r="YN11" s="272"/>
      <c r="YO11" s="272"/>
      <c r="YP11" s="272"/>
      <c r="YQ11" s="272"/>
      <c r="YR11" s="272"/>
      <c r="YS11" s="272"/>
      <c r="YT11" s="272"/>
      <c r="YU11" s="272"/>
      <c r="YV11" s="272"/>
      <c r="YW11" s="272"/>
      <c r="YX11" s="272"/>
      <c r="YY11" s="272"/>
      <c r="YZ11" s="272"/>
      <c r="ZA11" s="272"/>
      <c r="ZB11" s="272"/>
      <c r="ZC11" s="272"/>
      <c r="ZD11" s="272"/>
      <c r="ZE11" s="272"/>
      <c r="ZF11" s="272"/>
      <c r="ZG11" s="272"/>
      <c r="ZH11" s="272"/>
      <c r="ZI11" s="272"/>
      <c r="ZJ11" s="272"/>
      <c r="ZK11" s="272"/>
      <c r="ZL11" s="272"/>
      <c r="ZM11" s="272"/>
      <c r="ZN11" s="272"/>
      <c r="ZO11" s="272"/>
      <c r="ZP11" s="272"/>
      <c r="ZQ11" s="272"/>
      <c r="ZR11" s="272"/>
      <c r="ZS11" s="272"/>
      <c r="ZT11" s="272"/>
      <c r="ZU11" s="272"/>
      <c r="ZV11" s="272"/>
      <c r="ZW11" s="272"/>
      <c r="ZX11" s="272"/>
      <c r="ZY11" s="272"/>
      <c r="ZZ11" s="272"/>
      <c r="AAA11" s="272"/>
      <c r="AAB11" s="272"/>
      <c r="AAC11" s="272"/>
      <c r="AAD11" s="272"/>
      <c r="AAE11" s="272"/>
      <c r="AAF11" s="272"/>
      <c r="AAG11" s="272"/>
      <c r="AAH11" s="272"/>
      <c r="AAI11" s="272"/>
      <c r="AAJ11" s="272"/>
      <c r="AAK11" s="272"/>
      <c r="AAL11" s="272"/>
      <c r="AAM11" s="272"/>
      <c r="AAN11" s="272"/>
      <c r="AAO11" s="272"/>
      <c r="AAP11" s="272"/>
      <c r="AAQ11" s="272"/>
      <c r="AAR11" s="272"/>
      <c r="AAS11" s="272"/>
      <c r="AAT11" s="272"/>
      <c r="AAU11" s="272"/>
      <c r="AAV11" s="272"/>
      <c r="AAW11" s="272"/>
      <c r="AAX11" s="272"/>
      <c r="AAY11" s="272"/>
      <c r="AAZ11" s="272"/>
      <c r="ABA11" s="272"/>
      <c r="ABB11" s="272"/>
      <c r="ABC11" s="272"/>
      <c r="ABD11" s="272"/>
      <c r="ABE11" s="272"/>
      <c r="ABF11" s="272"/>
      <c r="ABG11" s="272"/>
      <c r="ABH11" s="272"/>
      <c r="ABI11" s="272"/>
      <c r="ABJ11" s="272"/>
      <c r="ABK11" s="272"/>
      <c r="ABL11" s="272"/>
      <c r="ABM11" s="272"/>
      <c r="ABN11" s="272"/>
      <c r="ABO11" s="272"/>
      <c r="ABP11" s="272"/>
      <c r="ABQ11" s="272"/>
      <c r="ABR11" s="272"/>
      <c r="ABS11" s="272"/>
      <c r="ABT11" s="272"/>
      <c r="ABU11" s="272"/>
      <c r="ABV11" s="272"/>
      <c r="ABW11" s="272"/>
      <c r="ABX11" s="272"/>
      <c r="ABY11" s="272"/>
      <c r="ABZ11" s="272"/>
      <c r="ACA11" s="272"/>
      <c r="ACB11" s="272"/>
      <c r="ACC11" s="272"/>
      <c r="ACD11" s="272"/>
      <c r="ACE11" s="272"/>
      <c r="ACF11" s="272"/>
      <c r="ACG11" s="272"/>
      <c r="ACH11" s="272"/>
      <c r="ACI11" s="272"/>
      <c r="ACJ11" s="272"/>
      <c r="ACK11" s="272"/>
      <c r="ACL11" s="272"/>
      <c r="ACM11" s="272"/>
      <c r="ACN11" s="272"/>
      <c r="ACO11" s="272"/>
      <c r="ACP11" s="272"/>
      <c r="ACQ11" s="272"/>
      <c r="ACR11" s="272"/>
      <c r="ACS11" s="272"/>
      <c r="ACT11" s="272"/>
      <c r="ACU11" s="272"/>
      <c r="ACV11" s="272"/>
      <c r="ACW11" s="272"/>
      <c r="ACX11" s="272"/>
      <c r="ACY11" s="272"/>
      <c r="ACZ11" s="272"/>
      <c r="ADA11" s="272"/>
      <c r="ADB11" s="272"/>
      <c r="ADC11" s="272"/>
      <c r="ADD11" s="272"/>
      <c r="ADE11" s="272"/>
      <c r="ADF11" s="272"/>
      <c r="ADG11" s="272"/>
      <c r="ADH11" s="272"/>
      <c r="ADI11" s="272"/>
      <c r="ADJ11" s="272"/>
      <c r="ADK11" s="272"/>
      <c r="ADL11" s="272"/>
      <c r="ADM11" s="272"/>
      <c r="ADN11" s="272"/>
      <c r="ADO11" s="272"/>
      <c r="ADP11" s="272"/>
      <c r="ADQ11" s="272"/>
      <c r="ADR11" s="272"/>
      <c r="ADS11" s="272"/>
      <c r="ADT11" s="272"/>
      <c r="ADU11" s="272"/>
      <c r="ADV11" s="272"/>
      <c r="ADW11" s="272"/>
      <c r="ADX11" s="272"/>
      <c r="ADY11" s="272"/>
      <c r="ADZ11" s="272"/>
      <c r="AEA11" s="272"/>
      <c r="AEB11" s="272"/>
      <c r="AEC11" s="272"/>
      <c r="AED11" s="272"/>
      <c r="AEE11" s="272"/>
      <c r="AEF11" s="272"/>
      <c r="AEG11" s="272"/>
      <c r="AEH11" s="272"/>
      <c r="AEI11" s="272"/>
      <c r="AEJ11" s="272"/>
      <c r="AEK11" s="272"/>
      <c r="AEL11" s="272"/>
      <c r="AEM11" s="272"/>
      <c r="AEN11" s="272"/>
      <c r="AEO11" s="272"/>
      <c r="AEP11" s="272"/>
      <c r="AEQ11" s="272"/>
      <c r="AER11" s="272"/>
      <c r="AES11" s="272"/>
      <c r="AET11" s="272"/>
      <c r="AEU11" s="272"/>
      <c r="AEV11" s="272"/>
      <c r="AEW11" s="272"/>
      <c r="AEX11" s="272"/>
      <c r="AEY11" s="272"/>
      <c r="AEZ11" s="272"/>
      <c r="AFA11" s="272"/>
      <c r="AFB11" s="272"/>
      <c r="AFC11" s="272"/>
      <c r="AFD11" s="272"/>
      <c r="AFE11" s="272"/>
      <c r="AFF11" s="272"/>
      <c r="AFG11" s="272"/>
      <c r="AFH11" s="272"/>
      <c r="AFI11" s="272"/>
      <c r="AFJ11" s="272"/>
      <c r="AFK11" s="272"/>
      <c r="AFL11" s="272"/>
      <c r="AFM11" s="272"/>
      <c r="AFN11" s="272"/>
      <c r="AFO11" s="272"/>
      <c r="AFP11" s="272"/>
      <c r="AFQ11" s="272"/>
      <c r="AFR11" s="272"/>
      <c r="AFS11" s="272"/>
      <c r="AFT11" s="272"/>
      <c r="AFU11" s="272"/>
      <c r="AFV11" s="272"/>
      <c r="AFW11" s="272"/>
      <c r="AFX11" s="272"/>
      <c r="AFY11" s="272"/>
      <c r="AFZ11" s="272"/>
      <c r="AGA11" s="272"/>
      <c r="AGB11" s="272"/>
      <c r="AGC11" s="272"/>
      <c r="AGD11" s="272"/>
      <c r="AGE11" s="272"/>
      <c r="AGF11" s="272"/>
      <c r="AGG11" s="272"/>
      <c r="AGH11" s="272"/>
      <c r="AGI11" s="272"/>
      <c r="AGJ11" s="272"/>
      <c r="AGK11" s="272"/>
      <c r="AGL11" s="272"/>
      <c r="AGM11" s="272"/>
      <c r="AGN11" s="272"/>
      <c r="AGO11" s="272"/>
      <c r="AGP11" s="272"/>
      <c r="AGQ11" s="272"/>
      <c r="AGR11" s="272"/>
      <c r="AGS11" s="272"/>
      <c r="AGT11" s="272"/>
      <c r="AGU11" s="272"/>
      <c r="AGV11" s="272"/>
      <c r="AGW11" s="272"/>
      <c r="AGX11" s="272"/>
      <c r="AGY11" s="272"/>
      <c r="AGZ11" s="272"/>
      <c r="AHA11" s="272"/>
      <c r="AHB11" s="272"/>
      <c r="AHC11" s="272"/>
      <c r="AHD11" s="272"/>
      <c r="AHE11" s="272"/>
      <c r="AHF11" s="272"/>
      <c r="AHG11" s="272"/>
      <c r="AHH11" s="272"/>
      <c r="AHI11" s="272"/>
      <c r="AHJ11" s="272"/>
      <c r="AHK11" s="272"/>
      <c r="AHL11" s="272"/>
      <c r="AHM11" s="272"/>
      <c r="AHN11" s="272"/>
      <c r="AHO11" s="272"/>
      <c r="AHP11" s="272"/>
      <c r="AHQ11" s="272"/>
      <c r="AHR11" s="272"/>
      <c r="AHS11" s="272"/>
      <c r="AHT11" s="272"/>
      <c r="AHU11" s="272"/>
      <c r="AHV11" s="272"/>
      <c r="AHW11" s="272"/>
      <c r="AHX11" s="272"/>
      <c r="AHY11" s="272"/>
      <c r="AHZ11" s="272"/>
      <c r="AIA11" s="272"/>
      <c r="AIB11" s="272"/>
      <c r="AIC11" s="272"/>
      <c r="AID11" s="272"/>
      <c r="AIE11" s="272"/>
      <c r="AIF11" s="272"/>
      <c r="AIG11" s="272"/>
      <c r="AIH11" s="272"/>
      <c r="AII11" s="272"/>
      <c r="AIJ11" s="272"/>
      <c r="AIK11" s="272"/>
      <c r="AIL11" s="272"/>
      <c r="AIM11" s="272"/>
      <c r="AIN11" s="272"/>
      <c r="AIO11" s="272"/>
      <c r="AIP11" s="272"/>
      <c r="AIQ11" s="272"/>
      <c r="AIR11" s="272"/>
      <c r="AIS11" s="272"/>
      <c r="AIT11" s="272"/>
      <c r="AIU11" s="272"/>
      <c r="AIV11" s="272"/>
      <c r="AIW11" s="272"/>
      <c r="AIX11" s="272"/>
      <c r="AIY11" s="272"/>
      <c r="AIZ11" s="272"/>
      <c r="AJA11" s="272"/>
      <c r="AJB11" s="272"/>
      <c r="AJC11" s="272"/>
      <c r="AJD11" s="272"/>
      <c r="AJE11" s="272"/>
      <c r="AJF11" s="272"/>
      <c r="AJG11" s="272"/>
      <c r="AJH11" s="272"/>
      <c r="AJI11" s="272"/>
      <c r="AJJ11" s="272"/>
      <c r="AJK11" s="272"/>
      <c r="AJL11" s="272"/>
      <c r="AJM11" s="272"/>
      <c r="AJN11" s="272"/>
      <c r="AJO11" s="272"/>
      <c r="AJP11" s="272"/>
      <c r="AJQ11" s="272"/>
      <c r="AJR11" s="272"/>
      <c r="AJS11" s="272"/>
      <c r="AJT11" s="272"/>
      <c r="AJU11" s="272"/>
      <c r="AJV11" s="272"/>
      <c r="AJW11" s="272"/>
      <c r="AJX11" s="272"/>
      <c r="AJY11" s="272"/>
      <c r="AJZ11" s="272"/>
      <c r="AKA11" s="272"/>
      <c r="AKB11" s="272"/>
      <c r="AKC11" s="272"/>
      <c r="AKD11" s="272"/>
      <c r="AKE11" s="272"/>
      <c r="AKF11" s="272"/>
      <c r="AKG11" s="272"/>
      <c r="AKH11" s="272"/>
      <c r="AKI11" s="272"/>
      <c r="AKJ11" s="272"/>
      <c r="AKK11" s="272"/>
      <c r="AKL11" s="272"/>
      <c r="AKM11" s="272"/>
      <c r="AKN11" s="272"/>
      <c r="AKO11" s="272"/>
      <c r="AKP11" s="272"/>
      <c r="AKQ11" s="272"/>
      <c r="AKR11" s="272"/>
      <c r="AKS11" s="272"/>
      <c r="AKT11" s="272"/>
      <c r="AKU11" s="272"/>
      <c r="AKV11" s="272"/>
      <c r="AKW11" s="272"/>
      <c r="AKX11" s="272"/>
      <c r="AKY11" s="272"/>
      <c r="AKZ11" s="272"/>
      <c r="ALA11" s="272"/>
      <c r="ALB11" s="272"/>
      <c r="ALC11" s="272"/>
      <c r="ALD11" s="272"/>
      <c r="ALE11" s="272"/>
      <c r="ALF11" s="272"/>
      <c r="ALG11" s="272"/>
      <c r="ALH11" s="272"/>
      <c r="ALI11" s="272"/>
      <c r="ALJ11" s="272"/>
      <c r="ALK11" s="272"/>
      <c r="ALL11" s="272"/>
      <c r="ALM11" s="272"/>
      <c r="ALN11" s="272"/>
      <c r="ALO11" s="272"/>
      <c r="ALP11" s="272"/>
      <c r="ALQ11" s="272"/>
      <c r="ALR11" s="272"/>
      <c r="ALS11" s="272"/>
      <c r="ALT11" s="272"/>
      <c r="ALU11" s="272"/>
      <c r="ALV11" s="272"/>
      <c r="ALW11" s="272"/>
      <c r="ALX11" s="272"/>
      <c r="ALY11" s="272"/>
      <c r="ALZ11" s="272"/>
      <c r="AMA11" s="272"/>
      <c r="AMB11" s="272"/>
      <c r="AMC11" s="272"/>
      <c r="AMD11" s="272"/>
      <c r="AME11" s="272"/>
      <c r="AMF11" s="272"/>
      <c r="AMG11" s="272"/>
      <c r="AMH11" s="272"/>
      <c r="AMI11" s="272"/>
      <c r="AMJ11" s="272"/>
      <c r="AMK11" s="272"/>
      <c r="AML11" s="272"/>
      <c r="AMM11" s="272"/>
      <c r="AMN11" s="272"/>
      <c r="AMO11" s="272"/>
      <c r="AMP11" s="272"/>
      <c r="AMQ11" s="272"/>
      <c r="AMR11" s="272"/>
      <c r="AMS11" s="272"/>
      <c r="AMT11" s="272"/>
      <c r="AMU11" s="272"/>
      <c r="AMV11" s="272"/>
      <c r="AMW11" s="272"/>
      <c r="AMX11" s="272"/>
      <c r="AMY11" s="272"/>
      <c r="AMZ11" s="272"/>
      <c r="ANA11" s="272"/>
      <c r="ANB11" s="272"/>
      <c r="ANC11" s="272"/>
      <c r="AND11" s="272"/>
      <c r="ANE11" s="272"/>
      <c r="ANF11" s="272"/>
      <c r="ANG11" s="272"/>
      <c r="ANH11" s="272"/>
      <c r="ANI11" s="272"/>
      <c r="ANJ11" s="272"/>
      <c r="ANK11" s="272"/>
      <c r="ANL11" s="272"/>
      <c r="ANM11" s="272"/>
      <c r="ANN11" s="272"/>
      <c r="ANO11" s="272"/>
      <c r="ANP11" s="272"/>
      <c r="ANQ11" s="272"/>
      <c r="ANR11" s="272"/>
      <c r="ANS11" s="272"/>
      <c r="ANT11" s="272"/>
      <c r="ANU11" s="272"/>
      <c r="ANV11" s="272"/>
      <c r="ANW11" s="272"/>
      <c r="ANX11" s="272"/>
      <c r="ANY11" s="272"/>
      <c r="ANZ11" s="272"/>
      <c r="AOA11" s="272"/>
      <c r="AOB11" s="272"/>
      <c r="AOC11" s="272"/>
      <c r="AOD11" s="272"/>
      <c r="AOE11" s="272"/>
      <c r="AOF11" s="272"/>
      <c r="AOG11" s="272"/>
      <c r="AOH11" s="272"/>
      <c r="AOI11" s="272"/>
      <c r="AOJ11" s="272"/>
      <c r="AOK11" s="272"/>
      <c r="AOL11" s="272"/>
      <c r="AOM11" s="272"/>
      <c r="AON11" s="272"/>
      <c r="AOO11" s="272"/>
      <c r="AOP11" s="272"/>
      <c r="AOQ11" s="272"/>
      <c r="AOR11" s="272"/>
      <c r="AOS11" s="272"/>
      <c r="AOT11" s="272"/>
      <c r="AOU11" s="272"/>
      <c r="AOV11" s="272"/>
      <c r="AOW11" s="272"/>
      <c r="AOX11" s="272"/>
      <c r="AOY11" s="272"/>
      <c r="AOZ11" s="272"/>
      <c r="APA11" s="272"/>
      <c r="APB11" s="272"/>
      <c r="APC11" s="272"/>
      <c r="APD11" s="272"/>
      <c r="APE11" s="272"/>
      <c r="APF11" s="272"/>
      <c r="APG11" s="272"/>
      <c r="APH11" s="272"/>
      <c r="API11" s="272"/>
      <c r="APJ11" s="272"/>
      <c r="APK11" s="272"/>
      <c r="APL11" s="272"/>
      <c r="APM11" s="272"/>
      <c r="APN11" s="272"/>
      <c r="APO11" s="272"/>
      <c r="APP11" s="272"/>
      <c r="APQ11" s="272"/>
      <c r="APR11" s="272"/>
      <c r="APS11" s="272"/>
      <c r="APT11" s="272"/>
      <c r="APU11" s="272"/>
      <c r="APV11" s="272"/>
      <c r="APW11" s="272"/>
      <c r="APX11" s="272"/>
      <c r="APY11" s="272"/>
      <c r="APZ11" s="272"/>
      <c r="AQA11" s="272"/>
      <c r="AQB11" s="272"/>
      <c r="AQC11" s="272"/>
      <c r="AQD11" s="272"/>
      <c r="AQE11" s="272"/>
      <c r="AQF11" s="272"/>
      <c r="AQG11" s="272"/>
      <c r="AQH11" s="272"/>
      <c r="AQI11" s="272"/>
      <c r="AQJ11" s="272"/>
      <c r="AQK11" s="272"/>
      <c r="AQL11" s="272"/>
      <c r="AQM11" s="272"/>
      <c r="AQN11" s="272"/>
      <c r="AQO11" s="272"/>
      <c r="AQP11" s="272"/>
      <c r="AQQ11" s="272"/>
      <c r="AQR11" s="272"/>
      <c r="AQS11" s="272"/>
      <c r="AQT11" s="272"/>
      <c r="AQU11" s="272"/>
      <c r="AQV11" s="272"/>
      <c r="AQW11" s="272"/>
      <c r="AQX11" s="272"/>
      <c r="AQY11" s="272"/>
      <c r="AQZ11" s="272"/>
      <c r="ARA11" s="272"/>
      <c r="ARB11" s="272"/>
      <c r="ARC11" s="272"/>
      <c r="ARD11" s="272"/>
      <c r="ARE11" s="272"/>
      <c r="ARF11" s="272"/>
      <c r="ARG11" s="272"/>
      <c r="ARH11" s="272"/>
      <c r="ARI11" s="272"/>
      <c r="ARJ11" s="272"/>
      <c r="ARK11" s="272"/>
      <c r="ARL11" s="272"/>
      <c r="ARM11" s="272"/>
      <c r="ARN11" s="272"/>
      <c r="ARO11" s="272"/>
      <c r="ARP11" s="272"/>
      <c r="ARQ11" s="272"/>
      <c r="ARR11" s="272"/>
      <c r="ARS11" s="272"/>
      <c r="ART11" s="272"/>
      <c r="ARU11" s="272"/>
      <c r="ARV11" s="272"/>
      <c r="ARW11" s="272"/>
      <c r="ARX11" s="272"/>
      <c r="ARY11" s="272"/>
      <c r="ARZ11" s="272"/>
      <c r="ASA11" s="272"/>
      <c r="ASB11" s="272"/>
      <c r="ASC11" s="272"/>
      <c r="ASD11" s="272"/>
      <c r="ASE11" s="272"/>
      <c r="ASF11" s="272"/>
      <c r="ASG11" s="272"/>
      <c r="ASH11" s="272"/>
      <c r="ASI11" s="272"/>
      <c r="ASJ11" s="272"/>
      <c r="ASK11" s="272"/>
      <c r="ASL11" s="272"/>
      <c r="ASM11" s="272"/>
      <c r="ASN11" s="272"/>
      <c r="ASO11" s="272"/>
      <c r="ASP11" s="272"/>
      <c r="ASQ11" s="272"/>
      <c r="ASR11" s="272"/>
      <c r="ASS11" s="272"/>
      <c r="AST11" s="272"/>
      <c r="ASU11" s="272"/>
      <c r="ASV11" s="272"/>
      <c r="ASW11" s="272"/>
      <c r="ASX11" s="272"/>
      <c r="ASY11" s="272"/>
      <c r="ASZ11" s="272"/>
      <c r="ATA11" s="272"/>
      <c r="ATB11" s="272"/>
      <c r="ATC11" s="272"/>
      <c r="ATD11" s="272"/>
      <c r="ATE11" s="272"/>
      <c r="ATF11" s="272"/>
      <c r="ATG11" s="272"/>
      <c r="ATH11" s="272"/>
    </row>
    <row r="12" spans="1:1204" s="163" customFormat="1" ht="180.75" customHeight="1">
      <c r="A12" s="91"/>
      <c r="B12" s="88" t="s">
        <v>269</v>
      </c>
      <c r="C12" s="337" t="s">
        <v>270</v>
      </c>
      <c r="D12" s="332" t="s">
        <v>271</v>
      </c>
      <c r="E12" s="336" t="s">
        <v>272</v>
      </c>
      <c r="F12" s="338" t="s">
        <v>273</v>
      </c>
      <c r="G12" s="339" t="s">
        <v>251</v>
      </c>
      <c r="H12" s="89">
        <v>1</v>
      </c>
      <c r="I12" s="89">
        <v>1</v>
      </c>
      <c r="J12" s="87">
        <v>0</v>
      </c>
      <c r="K12" s="87">
        <v>0</v>
      </c>
      <c r="L12" s="87"/>
      <c r="M12" s="322"/>
      <c r="N12" s="242"/>
      <c r="O12" s="250"/>
      <c r="P12" s="243"/>
      <c r="S12" s="183"/>
      <c r="U12" s="184"/>
      <c r="V12" s="185"/>
      <c r="X12" s="183"/>
      <c r="Y12" s="185"/>
      <c r="AB12" s="183"/>
      <c r="IV12" s="272"/>
      <c r="IW12" s="272"/>
      <c r="IX12" s="272"/>
      <c r="IY12" s="272"/>
      <c r="IZ12" s="272"/>
      <c r="JA12" s="272"/>
      <c r="JB12" s="272"/>
      <c r="JC12" s="272"/>
      <c r="JD12" s="272"/>
      <c r="JE12" s="272"/>
      <c r="JF12" s="272"/>
      <c r="JG12" s="272"/>
      <c r="JH12" s="272"/>
      <c r="JI12" s="272"/>
      <c r="JJ12" s="272"/>
      <c r="JK12" s="272"/>
      <c r="JL12" s="272"/>
      <c r="JM12" s="272"/>
      <c r="JN12" s="272"/>
      <c r="JO12" s="272"/>
      <c r="JP12" s="272"/>
      <c r="JQ12" s="272"/>
      <c r="JR12" s="272"/>
      <c r="JS12" s="272"/>
      <c r="JT12" s="272"/>
      <c r="JU12" s="272"/>
      <c r="JV12" s="272"/>
      <c r="JW12" s="272"/>
      <c r="JX12" s="272"/>
      <c r="JY12" s="272"/>
      <c r="JZ12" s="272"/>
      <c r="KA12" s="272"/>
      <c r="KB12" s="272"/>
      <c r="KC12" s="272"/>
      <c r="KD12" s="272"/>
      <c r="KE12" s="272"/>
      <c r="KF12" s="272"/>
      <c r="KG12" s="272"/>
      <c r="KH12" s="272"/>
      <c r="KI12" s="272"/>
      <c r="KJ12" s="272"/>
      <c r="KK12" s="272"/>
      <c r="KL12" s="272"/>
      <c r="KM12" s="272"/>
      <c r="KN12" s="272"/>
      <c r="KO12" s="272"/>
      <c r="KP12" s="272"/>
      <c r="KQ12" s="272"/>
      <c r="KR12" s="272"/>
      <c r="KS12" s="272"/>
      <c r="KT12" s="272"/>
      <c r="KU12" s="272"/>
      <c r="KV12" s="272"/>
      <c r="KW12" s="272"/>
      <c r="KX12" s="272"/>
      <c r="KY12" s="272"/>
      <c r="KZ12" s="272"/>
      <c r="LA12" s="272"/>
      <c r="LB12" s="272"/>
      <c r="LC12" s="272"/>
      <c r="LD12" s="272"/>
      <c r="LE12" s="272"/>
      <c r="LF12" s="272"/>
      <c r="LG12" s="272"/>
      <c r="LH12" s="272"/>
      <c r="LI12" s="272"/>
      <c r="LJ12" s="272"/>
      <c r="LK12" s="272"/>
      <c r="LL12" s="272"/>
      <c r="LM12" s="272"/>
      <c r="LN12" s="272"/>
      <c r="LO12" s="272"/>
      <c r="LP12" s="272"/>
      <c r="LQ12" s="272"/>
      <c r="LR12" s="272"/>
      <c r="LS12" s="272"/>
      <c r="LT12" s="272"/>
      <c r="LU12" s="272"/>
      <c r="LV12" s="272"/>
      <c r="LW12" s="272"/>
      <c r="LX12" s="272"/>
      <c r="LY12" s="272"/>
      <c r="LZ12" s="272"/>
      <c r="MA12" s="272"/>
      <c r="MB12" s="272"/>
      <c r="MC12" s="272"/>
      <c r="MD12" s="272"/>
      <c r="ME12" s="272"/>
      <c r="MF12" s="272"/>
      <c r="MG12" s="272"/>
      <c r="MH12" s="272"/>
      <c r="MI12" s="272"/>
      <c r="MJ12" s="272"/>
      <c r="MK12" s="272"/>
      <c r="ML12" s="272"/>
      <c r="MM12" s="272"/>
      <c r="MN12" s="272"/>
      <c r="MO12" s="272"/>
      <c r="MP12" s="272"/>
      <c r="MQ12" s="272"/>
      <c r="MR12" s="272"/>
      <c r="MS12" s="272"/>
      <c r="MT12" s="272"/>
      <c r="MU12" s="272"/>
      <c r="MV12" s="272"/>
      <c r="MW12" s="272"/>
      <c r="MX12" s="272"/>
      <c r="MY12" s="272"/>
      <c r="MZ12" s="272"/>
      <c r="NA12" s="272"/>
      <c r="NB12" s="272"/>
      <c r="NC12" s="272"/>
      <c r="ND12" s="272"/>
      <c r="NE12" s="272"/>
      <c r="NF12" s="272"/>
      <c r="NG12" s="272"/>
      <c r="NH12" s="272"/>
      <c r="NI12" s="272"/>
      <c r="NJ12" s="272"/>
      <c r="NK12" s="272"/>
      <c r="NL12" s="272"/>
      <c r="NM12" s="272"/>
      <c r="NN12" s="272"/>
      <c r="NO12" s="272"/>
      <c r="NP12" s="272"/>
      <c r="NQ12" s="272"/>
      <c r="NR12" s="272"/>
      <c r="NS12" s="272"/>
      <c r="NT12" s="272"/>
      <c r="NU12" s="272"/>
      <c r="NV12" s="272"/>
      <c r="NW12" s="272"/>
      <c r="NX12" s="272"/>
      <c r="NY12" s="272"/>
      <c r="NZ12" s="272"/>
      <c r="OA12" s="272"/>
      <c r="OB12" s="272"/>
      <c r="OC12" s="272"/>
      <c r="OD12" s="272"/>
      <c r="OE12" s="272"/>
      <c r="OF12" s="272"/>
      <c r="OG12" s="272"/>
      <c r="OH12" s="272"/>
      <c r="OI12" s="272"/>
      <c r="OJ12" s="272"/>
      <c r="OK12" s="272"/>
      <c r="OL12" s="272"/>
      <c r="OM12" s="272"/>
      <c r="ON12" s="272"/>
      <c r="OO12" s="272"/>
      <c r="OP12" s="272"/>
      <c r="OQ12" s="272"/>
      <c r="OR12" s="272"/>
      <c r="OS12" s="272"/>
      <c r="OT12" s="272"/>
      <c r="OU12" s="272"/>
      <c r="OV12" s="272"/>
      <c r="OW12" s="272"/>
      <c r="OX12" s="272"/>
      <c r="OY12" s="272"/>
      <c r="OZ12" s="272"/>
      <c r="PA12" s="272"/>
      <c r="PB12" s="272"/>
      <c r="PC12" s="272"/>
      <c r="PD12" s="272"/>
      <c r="PE12" s="272"/>
      <c r="PF12" s="272"/>
      <c r="PG12" s="272"/>
      <c r="PH12" s="272"/>
      <c r="PI12" s="272"/>
      <c r="PJ12" s="272"/>
      <c r="PK12" s="272"/>
      <c r="PL12" s="272"/>
      <c r="PM12" s="272"/>
      <c r="PN12" s="272"/>
      <c r="PO12" s="272"/>
      <c r="PP12" s="272"/>
      <c r="PQ12" s="272"/>
      <c r="PR12" s="272"/>
      <c r="PS12" s="272"/>
      <c r="PT12" s="272"/>
      <c r="PU12" s="272"/>
      <c r="PV12" s="272"/>
      <c r="PW12" s="272"/>
      <c r="PX12" s="272"/>
      <c r="PY12" s="272"/>
      <c r="PZ12" s="272"/>
      <c r="QA12" s="272"/>
      <c r="QB12" s="272"/>
      <c r="QC12" s="272"/>
      <c r="QD12" s="272"/>
      <c r="QE12" s="272"/>
      <c r="QF12" s="272"/>
      <c r="QG12" s="272"/>
      <c r="QH12" s="272"/>
      <c r="QI12" s="272"/>
      <c r="QJ12" s="272"/>
      <c r="QK12" s="272"/>
      <c r="QL12" s="272"/>
      <c r="QM12" s="272"/>
      <c r="QN12" s="272"/>
      <c r="QO12" s="272"/>
      <c r="QP12" s="272"/>
      <c r="QQ12" s="272"/>
      <c r="QR12" s="272"/>
      <c r="QS12" s="272"/>
      <c r="QT12" s="272"/>
      <c r="QU12" s="272"/>
      <c r="QV12" s="272"/>
      <c r="QW12" s="272"/>
      <c r="QX12" s="272"/>
      <c r="QY12" s="272"/>
      <c r="QZ12" s="272"/>
      <c r="RA12" s="272"/>
      <c r="RB12" s="272"/>
      <c r="RC12" s="272"/>
      <c r="RD12" s="272"/>
      <c r="RE12" s="272"/>
      <c r="RF12" s="272"/>
      <c r="RG12" s="272"/>
      <c r="RH12" s="272"/>
      <c r="RI12" s="272"/>
      <c r="RJ12" s="272"/>
      <c r="RK12" s="272"/>
      <c r="RL12" s="272"/>
      <c r="RM12" s="272"/>
      <c r="RN12" s="272"/>
      <c r="RO12" s="272"/>
      <c r="RP12" s="272"/>
      <c r="RQ12" s="272"/>
      <c r="RR12" s="272"/>
      <c r="RS12" s="272"/>
      <c r="RT12" s="272"/>
      <c r="RU12" s="272"/>
      <c r="RV12" s="272"/>
      <c r="RW12" s="272"/>
      <c r="RX12" s="272"/>
      <c r="RY12" s="272"/>
      <c r="RZ12" s="272"/>
      <c r="SA12" s="272"/>
      <c r="SB12" s="272"/>
      <c r="SC12" s="272"/>
      <c r="SD12" s="272"/>
      <c r="SE12" s="272"/>
      <c r="SF12" s="272"/>
      <c r="SG12" s="272"/>
      <c r="SH12" s="272"/>
      <c r="SI12" s="272"/>
      <c r="SJ12" s="272"/>
      <c r="SK12" s="272"/>
      <c r="SL12" s="272"/>
      <c r="SM12" s="272"/>
      <c r="SN12" s="272"/>
      <c r="SO12" s="272"/>
      <c r="SP12" s="272"/>
      <c r="SQ12" s="272"/>
      <c r="SR12" s="272"/>
      <c r="SS12" s="272"/>
      <c r="ST12" s="272"/>
      <c r="SU12" s="272"/>
      <c r="SV12" s="272"/>
      <c r="SW12" s="272"/>
      <c r="SX12" s="272"/>
      <c r="SY12" s="272"/>
      <c r="SZ12" s="272"/>
      <c r="TA12" s="272"/>
      <c r="TB12" s="272"/>
      <c r="TC12" s="272"/>
      <c r="TD12" s="272"/>
      <c r="TE12" s="272"/>
      <c r="TF12" s="272"/>
      <c r="TG12" s="272"/>
      <c r="TH12" s="272"/>
      <c r="TI12" s="272"/>
      <c r="TJ12" s="272"/>
      <c r="TK12" s="272"/>
      <c r="TL12" s="272"/>
      <c r="TM12" s="272"/>
      <c r="TN12" s="272"/>
      <c r="TO12" s="272"/>
      <c r="TP12" s="272"/>
      <c r="TQ12" s="272"/>
      <c r="TR12" s="272"/>
      <c r="TS12" s="272"/>
      <c r="TT12" s="272"/>
      <c r="TU12" s="272"/>
      <c r="TV12" s="272"/>
      <c r="TW12" s="272"/>
      <c r="TX12" s="272"/>
      <c r="TY12" s="272"/>
      <c r="TZ12" s="272"/>
      <c r="UA12" s="272"/>
      <c r="UB12" s="272"/>
      <c r="UC12" s="272"/>
      <c r="UD12" s="272"/>
      <c r="UE12" s="272"/>
      <c r="UF12" s="272"/>
      <c r="UG12" s="272"/>
      <c r="UH12" s="272"/>
      <c r="UI12" s="272"/>
      <c r="UJ12" s="272"/>
      <c r="UK12" s="272"/>
      <c r="UL12" s="272"/>
      <c r="UM12" s="272"/>
      <c r="UN12" s="272"/>
      <c r="UO12" s="272"/>
      <c r="UP12" s="272"/>
      <c r="UQ12" s="272"/>
      <c r="UR12" s="272"/>
      <c r="US12" s="272"/>
      <c r="UT12" s="272"/>
      <c r="UU12" s="272"/>
      <c r="UV12" s="272"/>
      <c r="UW12" s="272"/>
      <c r="UX12" s="272"/>
      <c r="UY12" s="272"/>
      <c r="UZ12" s="272"/>
      <c r="VA12" s="272"/>
      <c r="VB12" s="272"/>
      <c r="VC12" s="272"/>
      <c r="VD12" s="272"/>
      <c r="VE12" s="272"/>
      <c r="VF12" s="272"/>
      <c r="VG12" s="272"/>
      <c r="VH12" s="272"/>
      <c r="VI12" s="272"/>
      <c r="VJ12" s="272"/>
      <c r="VK12" s="272"/>
      <c r="VL12" s="272"/>
      <c r="VM12" s="272"/>
      <c r="VN12" s="272"/>
      <c r="VO12" s="272"/>
      <c r="VP12" s="272"/>
      <c r="VQ12" s="272"/>
      <c r="VR12" s="272"/>
      <c r="VS12" s="272"/>
      <c r="VT12" s="272"/>
      <c r="VU12" s="272"/>
      <c r="VV12" s="272"/>
      <c r="VW12" s="272"/>
      <c r="VX12" s="272"/>
      <c r="VY12" s="272"/>
      <c r="VZ12" s="272"/>
      <c r="WA12" s="272"/>
      <c r="WB12" s="272"/>
      <c r="WC12" s="272"/>
      <c r="WD12" s="272"/>
      <c r="WE12" s="272"/>
      <c r="WF12" s="272"/>
      <c r="WG12" s="272"/>
      <c r="WH12" s="272"/>
      <c r="WI12" s="272"/>
      <c r="WJ12" s="272"/>
      <c r="WK12" s="272"/>
      <c r="WL12" s="272"/>
      <c r="WM12" s="272"/>
      <c r="WN12" s="272"/>
      <c r="WO12" s="272"/>
      <c r="WP12" s="272"/>
      <c r="WQ12" s="272"/>
      <c r="WR12" s="272"/>
      <c r="WS12" s="272"/>
      <c r="WT12" s="272"/>
      <c r="WU12" s="272"/>
      <c r="WV12" s="272"/>
      <c r="WW12" s="272"/>
      <c r="WX12" s="272"/>
      <c r="WY12" s="272"/>
      <c r="WZ12" s="272"/>
      <c r="XA12" s="272"/>
      <c r="XB12" s="272"/>
      <c r="XC12" s="272"/>
      <c r="XD12" s="272"/>
      <c r="XE12" s="272"/>
      <c r="XF12" s="272"/>
      <c r="XG12" s="272"/>
      <c r="XH12" s="272"/>
      <c r="XI12" s="272"/>
      <c r="XJ12" s="272"/>
      <c r="XK12" s="272"/>
      <c r="XL12" s="272"/>
      <c r="XM12" s="272"/>
      <c r="XN12" s="272"/>
      <c r="XO12" s="272"/>
      <c r="XP12" s="272"/>
      <c r="XQ12" s="272"/>
      <c r="XR12" s="272"/>
      <c r="XS12" s="272"/>
      <c r="XT12" s="272"/>
      <c r="XU12" s="272"/>
      <c r="XV12" s="272"/>
      <c r="XW12" s="272"/>
      <c r="XX12" s="272"/>
      <c r="XY12" s="272"/>
      <c r="XZ12" s="272"/>
      <c r="YA12" s="272"/>
      <c r="YB12" s="272"/>
      <c r="YC12" s="272"/>
      <c r="YD12" s="272"/>
      <c r="YE12" s="272"/>
      <c r="YF12" s="272"/>
      <c r="YG12" s="272"/>
      <c r="YH12" s="272"/>
      <c r="YI12" s="272"/>
      <c r="YJ12" s="272"/>
      <c r="YK12" s="272"/>
      <c r="YL12" s="272"/>
      <c r="YM12" s="272"/>
      <c r="YN12" s="272"/>
      <c r="YO12" s="272"/>
      <c r="YP12" s="272"/>
      <c r="YQ12" s="272"/>
      <c r="YR12" s="272"/>
      <c r="YS12" s="272"/>
      <c r="YT12" s="272"/>
      <c r="YU12" s="272"/>
      <c r="YV12" s="272"/>
      <c r="YW12" s="272"/>
      <c r="YX12" s="272"/>
      <c r="YY12" s="272"/>
      <c r="YZ12" s="272"/>
      <c r="ZA12" s="272"/>
      <c r="ZB12" s="272"/>
      <c r="ZC12" s="272"/>
      <c r="ZD12" s="272"/>
      <c r="ZE12" s="272"/>
      <c r="ZF12" s="272"/>
      <c r="ZG12" s="272"/>
      <c r="ZH12" s="272"/>
      <c r="ZI12" s="272"/>
      <c r="ZJ12" s="272"/>
      <c r="ZK12" s="272"/>
      <c r="ZL12" s="272"/>
      <c r="ZM12" s="272"/>
      <c r="ZN12" s="272"/>
      <c r="ZO12" s="272"/>
      <c r="ZP12" s="272"/>
      <c r="ZQ12" s="272"/>
      <c r="ZR12" s="272"/>
      <c r="ZS12" s="272"/>
      <c r="ZT12" s="272"/>
      <c r="ZU12" s="272"/>
      <c r="ZV12" s="272"/>
      <c r="ZW12" s="272"/>
      <c r="ZX12" s="272"/>
      <c r="ZY12" s="272"/>
      <c r="ZZ12" s="272"/>
      <c r="AAA12" s="272"/>
      <c r="AAB12" s="272"/>
      <c r="AAC12" s="272"/>
      <c r="AAD12" s="272"/>
      <c r="AAE12" s="272"/>
      <c r="AAF12" s="272"/>
      <c r="AAG12" s="272"/>
      <c r="AAH12" s="272"/>
      <c r="AAI12" s="272"/>
      <c r="AAJ12" s="272"/>
      <c r="AAK12" s="272"/>
      <c r="AAL12" s="272"/>
      <c r="AAM12" s="272"/>
      <c r="AAN12" s="272"/>
      <c r="AAO12" s="272"/>
      <c r="AAP12" s="272"/>
      <c r="AAQ12" s="272"/>
      <c r="AAR12" s="272"/>
      <c r="AAS12" s="272"/>
      <c r="AAT12" s="272"/>
      <c r="AAU12" s="272"/>
      <c r="AAV12" s="272"/>
      <c r="AAW12" s="272"/>
      <c r="AAX12" s="272"/>
      <c r="AAY12" s="272"/>
      <c r="AAZ12" s="272"/>
      <c r="ABA12" s="272"/>
      <c r="ABB12" s="272"/>
      <c r="ABC12" s="272"/>
      <c r="ABD12" s="272"/>
      <c r="ABE12" s="272"/>
      <c r="ABF12" s="272"/>
      <c r="ABG12" s="272"/>
      <c r="ABH12" s="272"/>
      <c r="ABI12" s="272"/>
      <c r="ABJ12" s="272"/>
      <c r="ABK12" s="272"/>
      <c r="ABL12" s="272"/>
      <c r="ABM12" s="272"/>
      <c r="ABN12" s="272"/>
      <c r="ABO12" s="272"/>
      <c r="ABP12" s="272"/>
      <c r="ABQ12" s="272"/>
      <c r="ABR12" s="272"/>
      <c r="ABS12" s="272"/>
      <c r="ABT12" s="272"/>
      <c r="ABU12" s="272"/>
      <c r="ABV12" s="272"/>
      <c r="ABW12" s="272"/>
      <c r="ABX12" s="272"/>
      <c r="ABY12" s="272"/>
      <c r="ABZ12" s="272"/>
      <c r="ACA12" s="272"/>
      <c r="ACB12" s="272"/>
      <c r="ACC12" s="272"/>
      <c r="ACD12" s="272"/>
      <c r="ACE12" s="272"/>
      <c r="ACF12" s="272"/>
      <c r="ACG12" s="272"/>
      <c r="ACH12" s="272"/>
      <c r="ACI12" s="272"/>
      <c r="ACJ12" s="272"/>
      <c r="ACK12" s="272"/>
      <c r="ACL12" s="272"/>
      <c r="ACM12" s="272"/>
      <c r="ACN12" s="272"/>
      <c r="ACO12" s="272"/>
      <c r="ACP12" s="272"/>
      <c r="ACQ12" s="272"/>
      <c r="ACR12" s="272"/>
      <c r="ACS12" s="272"/>
      <c r="ACT12" s="272"/>
      <c r="ACU12" s="272"/>
      <c r="ACV12" s="272"/>
      <c r="ACW12" s="272"/>
      <c r="ACX12" s="272"/>
      <c r="ACY12" s="272"/>
      <c r="ACZ12" s="272"/>
      <c r="ADA12" s="272"/>
      <c r="ADB12" s="272"/>
      <c r="ADC12" s="272"/>
      <c r="ADD12" s="272"/>
      <c r="ADE12" s="272"/>
      <c r="ADF12" s="272"/>
      <c r="ADG12" s="272"/>
      <c r="ADH12" s="272"/>
      <c r="ADI12" s="272"/>
      <c r="ADJ12" s="272"/>
      <c r="ADK12" s="272"/>
      <c r="ADL12" s="272"/>
      <c r="ADM12" s="272"/>
      <c r="ADN12" s="272"/>
      <c r="ADO12" s="272"/>
      <c r="ADP12" s="272"/>
      <c r="ADQ12" s="272"/>
      <c r="ADR12" s="272"/>
      <c r="ADS12" s="272"/>
      <c r="ADT12" s="272"/>
      <c r="ADU12" s="272"/>
      <c r="ADV12" s="272"/>
      <c r="ADW12" s="272"/>
      <c r="ADX12" s="272"/>
      <c r="ADY12" s="272"/>
      <c r="ADZ12" s="272"/>
      <c r="AEA12" s="272"/>
      <c r="AEB12" s="272"/>
      <c r="AEC12" s="272"/>
      <c r="AED12" s="272"/>
      <c r="AEE12" s="272"/>
      <c r="AEF12" s="272"/>
      <c r="AEG12" s="272"/>
      <c r="AEH12" s="272"/>
      <c r="AEI12" s="272"/>
      <c r="AEJ12" s="272"/>
      <c r="AEK12" s="272"/>
      <c r="AEL12" s="272"/>
      <c r="AEM12" s="272"/>
      <c r="AEN12" s="272"/>
      <c r="AEO12" s="272"/>
      <c r="AEP12" s="272"/>
      <c r="AEQ12" s="272"/>
      <c r="AER12" s="272"/>
      <c r="AES12" s="272"/>
      <c r="AET12" s="272"/>
      <c r="AEU12" s="272"/>
      <c r="AEV12" s="272"/>
      <c r="AEW12" s="272"/>
      <c r="AEX12" s="272"/>
      <c r="AEY12" s="272"/>
      <c r="AEZ12" s="272"/>
      <c r="AFA12" s="272"/>
      <c r="AFB12" s="272"/>
      <c r="AFC12" s="272"/>
      <c r="AFD12" s="272"/>
      <c r="AFE12" s="272"/>
      <c r="AFF12" s="272"/>
      <c r="AFG12" s="272"/>
      <c r="AFH12" s="272"/>
      <c r="AFI12" s="272"/>
      <c r="AFJ12" s="272"/>
      <c r="AFK12" s="272"/>
      <c r="AFL12" s="272"/>
      <c r="AFM12" s="272"/>
      <c r="AFN12" s="272"/>
      <c r="AFO12" s="272"/>
      <c r="AFP12" s="272"/>
      <c r="AFQ12" s="272"/>
      <c r="AFR12" s="272"/>
      <c r="AFS12" s="272"/>
      <c r="AFT12" s="272"/>
      <c r="AFU12" s="272"/>
      <c r="AFV12" s="272"/>
      <c r="AFW12" s="272"/>
      <c r="AFX12" s="272"/>
      <c r="AFY12" s="272"/>
      <c r="AFZ12" s="272"/>
      <c r="AGA12" s="272"/>
      <c r="AGB12" s="272"/>
      <c r="AGC12" s="272"/>
      <c r="AGD12" s="272"/>
      <c r="AGE12" s="272"/>
      <c r="AGF12" s="272"/>
      <c r="AGG12" s="272"/>
      <c r="AGH12" s="272"/>
      <c r="AGI12" s="272"/>
      <c r="AGJ12" s="272"/>
      <c r="AGK12" s="272"/>
      <c r="AGL12" s="272"/>
      <c r="AGM12" s="272"/>
      <c r="AGN12" s="272"/>
      <c r="AGO12" s="272"/>
      <c r="AGP12" s="272"/>
      <c r="AGQ12" s="272"/>
      <c r="AGR12" s="272"/>
      <c r="AGS12" s="272"/>
      <c r="AGT12" s="272"/>
      <c r="AGU12" s="272"/>
      <c r="AGV12" s="272"/>
      <c r="AGW12" s="272"/>
      <c r="AGX12" s="272"/>
      <c r="AGY12" s="272"/>
      <c r="AGZ12" s="272"/>
      <c r="AHA12" s="272"/>
      <c r="AHB12" s="272"/>
      <c r="AHC12" s="272"/>
      <c r="AHD12" s="272"/>
      <c r="AHE12" s="272"/>
      <c r="AHF12" s="272"/>
      <c r="AHG12" s="272"/>
      <c r="AHH12" s="272"/>
      <c r="AHI12" s="272"/>
      <c r="AHJ12" s="272"/>
      <c r="AHK12" s="272"/>
      <c r="AHL12" s="272"/>
      <c r="AHM12" s="272"/>
      <c r="AHN12" s="272"/>
      <c r="AHO12" s="272"/>
      <c r="AHP12" s="272"/>
      <c r="AHQ12" s="272"/>
      <c r="AHR12" s="272"/>
      <c r="AHS12" s="272"/>
      <c r="AHT12" s="272"/>
      <c r="AHU12" s="272"/>
      <c r="AHV12" s="272"/>
      <c r="AHW12" s="272"/>
      <c r="AHX12" s="272"/>
      <c r="AHY12" s="272"/>
      <c r="AHZ12" s="272"/>
      <c r="AIA12" s="272"/>
      <c r="AIB12" s="272"/>
      <c r="AIC12" s="272"/>
      <c r="AID12" s="272"/>
      <c r="AIE12" s="272"/>
      <c r="AIF12" s="272"/>
      <c r="AIG12" s="272"/>
      <c r="AIH12" s="272"/>
      <c r="AII12" s="272"/>
      <c r="AIJ12" s="272"/>
      <c r="AIK12" s="272"/>
      <c r="AIL12" s="272"/>
      <c r="AIM12" s="272"/>
      <c r="AIN12" s="272"/>
      <c r="AIO12" s="272"/>
      <c r="AIP12" s="272"/>
      <c r="AIQ12" s="272"/>
      <c r="AIR12" s="272"/>
      <c r="AIS12" s="272"/>
      <c r="AIT12" s="272"/>
      <c r="AIU12" s="272"/>
      <c r="AIV12" s="272"/>
      <c r="AIW12" s="272"/>
      <c r="AIX12" s="272"/>
      <c r="AIY12" s="272"/>
      <c r="AIZ12" s="272"/>
      <c r="AJA12" s="272"/>
      <c r="AJB12" s="272"/>
      <c r="AJC12" s="272"/>
      <c r="AJD12" s="272"/>
      <c r="AJE12" s="272"/>
      <c r="AJF12" s="272"/>
      <c r="AJG12" s="272"/>
      <c r="AJH12" s="272"/>
      <c r="AJI12" s="272"/>
      <c r="AJJ12" s="272"/>
      <c r="AJK12" s="272"/>
      <c r="AJL12" s="272"/>
      <c r="AJM12" s="272"/>
      <c r="AJN12" s="272"/>
      <c r="AJO12" s="272"/>
      <c r="AJP12" s="272"/>
      <c r="AJQ12" s="272"/>
      <c r="AJR12" s="272"/>
      <c r="AJS12" s="272"/>
      <c r="AJT12" s="272"/>
      <c r="AJU12" s="272"/>
      <c r="AJV12" s="272"/>
      <c r="AJW12" s="272"/>
      <c r="AJX12" s="272"/>
      <c r="AJY12" s="272"/>
      <c r="AJZ12" s="272"/>
      <c r="AKA12" s="272"/>
      <c r="AKB12" s="272"/>
      <c r="AKC12" s="272"/>
      <c r="AKD12" s="272"/>
      <c r="AKE12" s="272"/>
      <c r="AKF12" s="272"/>
      <c r="AKG12" s="272"/>
      <c r="AKH12" s="272"/>
      <c r="AKI12" s="272"/>
      <c r="AKJ12" s="272"/>
      <c r="AKK12" s="272"/>
      <c r="AKL12" s="272"/>
      <c r="AKM12" s="272"/>
      <c r="AKN12" s="272"/>
      <c r="AKO12" s="272"/>
      <c r="AKP12" s="272"/>
      <c r="AKQ12" s="272"/>
      <c r="AKR12" s="272"/>
      <c r="AKS12" s="272"/>
      <c r="AKT12" s="272"/>
      <c r="AKU12" s="272"/>
      <c r="AKV12" s="272"/>
      <c r="AKW12" s="272"/>
      <c r="AKX12" s="272"/>
      <c r="AKY12" s="272"/>
      <c r="AKZ12" s="272"/>
      <c r="ALA12" s="272"/>
      <c r="ALB12" s="272"/>
      <c r="ALC12" s="272"/>
      <c r="ALD12" s="272"/>
      <c r="ALE12" s="272"/>
      <c r="ALF12" s="272"/>
      <c r="ALG12" s="272"/>
      <c r="ALH12" s="272"/>
      <c r="ALI12" s="272"/>
      <c r="ALJ12" s="272"/>
      <c r="ALK12" s="272"/>
      <c r="ALL12" s="272"/>
      <c r="ALM12" s="272"/>
      <c r="ALN12" s="272"/>
      <c r="ALO12" s="272"/>
      <c r="ALP12" s="272"/>
      <c r="ALQ12" s="272"/>
      <c r="ALR12" s="272"/>
      <c r="ALS12" s="272"/>
      <c r="ALT12" s="272"/>
      <c r="ALU12" s="272"/>
      <c r="ALV12" s="272"/>
      <c r="ALW12" s="272"/>
      <c r="ALX12" s="272"/>
      <c r="ALY12" s="272"/>
      <c r="ALZ12" s="272"/>
      <c r="AMA12" s="272"/>
      <c r="AMB12" s="272"/>
      <c r="AMC12" s="272"/>
      <c r="AMD12" s="272"/>
      <c r="AME12" s="272"/>
      <c r="AMF12" s="272"/>
      <c r="AMG12" s="272"/>
      <c r="AMH12" s="272"/>
      <c r="AMI12" s="272"/>
      <c r="AMJ12" s="272"/>
      <c r="AMK12" s="272"/>
      <c r="AML12" s="272"/>
      <c r="AMM12" s="272"/>
      <c r="AMN12" s="272"/>
      <c r="AMO12" s="272"/>
      <c r="AMP12" s="272"/>
      <c r="AMQ12" s="272"/>
      <c r="AMR12" s="272"/>
      <c r="AMS12" s="272"/>
      <c r="AMT12" s="272"/>
      <c r="AMU12" s="272"/>
      <c r="AMV12" s="272"/>
      <c r="AMW12" s="272"/>
      <c r="AMX12" s="272"/>
      <c r="AMY12" s="272"/>
      <c r="AMZ12" s="272"/>
      <c r="ANA12" s="272"/>
      <c r="ANB12" s="272"/>
      <c r="ANC12" s="272"/>
      <c r="AND12" s="272"/>
      <c r="ANE12" s="272"/>
      <c r="ANF12" s="272"/>
      <c r="ANG12" s="272"/>
      <c r="ANH12" s="272"/>
      <c r="ANI12" s="272"/>
      <c r="ANJ12" s="272"/>
      <c r="ANK12" s="272"/>
      <c r="ANL12" s="272"/>
      <c r="ANM12" s="272"/>
      <c r="ANN12" s="272"/>
      <c r="ANO12" s="272"/>
      <c r="ANP12" s="272"/>
      <c r="ANQ12" s="272"/>
      <c r="ANR12" s="272"/>
      <c r="ANS12" s="272"/>
      <c r="ANT12" s="272"/>
      <c r="ANU12" s="272"/>
      <c r="ANV12" s="272"/>
      <c r="ANW12" s="272"/>
      <c r="ANX12" s="272"/>
      <c r="ANY12" s="272"/>
      <c r="ANZ12" s="272"/>
      <c r="AOA12" s="272"/>
      <c r="AOB12" s="272"/>
      <c r="AOC12" s="272"/>
      <c r="AOD12" s="272"/>
      <c r="AOE12" s="272"/>
      <c r="AOF12" s="272"/>
      <c r="AOG12" s="272"/>
      <c r="AOH12" s="272"/>
      <c r="AOI12" s="272"/>
      <c r="AOJ12" s="272"/>
      <c r="AOK12" s="272"/>
      <c r="AOL12" s="272"/>
      <c r="AOM12" s="272"/>
      <c r="AON12" s="272"/>
      <c r="AOO12" s="272"/>
      <c r="AOP12" s="272"/>
      <c r="AOQ12" s="272"/>
      <c r="AOR12" s="272"/>
      <c r="AOS12" s="272"/>
      <c r="AOT12" s="272"/>
      <c r="AOU12" s="272"/>
      <c r="AOV12" s="272"/>
      <c r="AOW12" s="272"/>
      <c r="AOX12" s="272"/>
      <c r="AOY12" s="272"/>
      <c r="AOZ12" s="272"/>
      <c r="APA12" s="272"/>
      <c r="APB12" s="272"/>
      <c r="APC12" s="272"/>
      <c r="APD12" s="272"/>
      <c r="APE12" s="272"/>
      <c r="APF12" s="272"/>
      <c r="APG12" s="272"/>
      <c r="APH12" s="272"/>
      <c r="API12" s="272"/>
      <c r="APJ12" s="272"/>
      <c r="APK12" s="272"/>
      <c r="APL12" s="272"/>
      <c r="APM12" s="272"/>
      <c r="APN12" s="272"/>
      <c r="APO12" s="272"/>
      <c r="APP12" s="272"/>
      <c r="APQ12" s="272"/>
      <c r="APR12" s="272"/>
      <c r="APS12" s="272"/>
      <c r="APT12" s="272"/>
      <c r="APU12" s="272"/>
      <c r="APV12" s="272"/>
      <c r="APW12" s="272"/>
      <c r="APX12" s="272"/>
      <c r="APY12" s="272"/>
      <c r="APZ12" s="272"/>
      <c r="AQA12" s="272"/>
      <c r="AQB12" s="272"/>
      <c r="AQC12" s="272"/>
      <c r="AQD12" s="272"/>
      <c r="AQE12" s="272"/>
      <c r="AQF12" s="272"/>
      <c r="AQG12" s="272"/>
      <c r="AQH12" s="272"/>
      <c r="AQI12" s="272"/>
      <c r="AQJ12" s="272"/>
      <c r="AQK12" s="272"/>
      <c r="AQL12" s="272"/>
      <c r="AQM12" s="272"/>
      <c r="AQN12" s="272"/>
      <c r="AQO12" s="272"/>
      <c r="AQP12" s="272"/>
      <c r="AQQ12" s="272"/>
      <c r="AQR12" s="272"/>
      <c r="AQS12" s="272"/>
      <c r="AQT12" s="272"/>
      <c r="AQU12" s="272"/>
      <c r="AQV12" s="272"/>
      <c r="AQW12" s="272"/>
      <c r="AQX12" s="272"/>
      <c r="AQY12" s="272"/>
      <c r="AQZ12" s="272"/>
      <c r="ARA12" s="272"/>
      <c r="ARB12" s="272"/>
      <c r="ARC12" s="272"/>
      <c r="ARD12" s="272"/>
      <c r="ARE12" s="272"/>
      <c r="ARF12" s="272"/>
      <c r="ARG12" s="272"/>
      <c r="ARH12" s="272"/>
      <c r="ARI12" s="272"/>
      <c r="ARJ12" s="272"/>
      <c r="ARK12" s="272"/>
      <c r="ARL12" s="272"/>
      <c r="ARM12" s="272"/>
      <c r="ARN12" s="272"/>
      <c r="ARO12" s="272"/>
      <c r="ARP12" s="272"/>
      <c r="ARQ12" s="272"/>
      <c r="ARR12" s="272"/>
      <c r="ARS12" s="272"/>
      <c r="ART12" s="272"/>
      <c r="ARU12" s="272"/>
      <c r="ARV12" s="272"/>
      <c r="ARW12" s="272"/>
      <c r="ARX12" s="272"/>
      <c r="ARY12" s="272"/>
      <c r="ARZ12" s="272"/>
      <c r="ASA12" s="272"/>
      <c r="ASB12" s="272"/>
      <c r="ASC12" s="272"/>
      <c r="ASD12" s="272"/>
      <c r="ASE12" s="272"/>
      <c r="ASF12" s="272"/>
      <c r="ASG12" s="272"/>
      <c r="ASH12" s="272"/>
      <c r="ASI12" s="272"/>
      <c r="ASJ12" s="272"/>
      <c r="ASK12" s="272"/>
      <c r="ASL12" s="272"/>
      <c r="ASM12" s="272"/>
      <c r="ASN12" s="272"/>
      <c r="ASO12" s="272"/>
      <c r="ASP12" s="272"/>
      <c r="ASQ12" s="272"/>
      <c r="ASR12" s="272"/>
      <c r="ASS12" s="272"/>
      <c r="AST12" s="272"/>
      <c r="ASU12" s="272"/>
      <c r="ASV12" s="272"/>
      <c r="ASW12" s="272"/>
      <c r="ASX12" s="272"/>
      <c r="ASY12" s="272"/>
      <c r="ASZ12" s="272"/>
      <c r="ATA12" s="272"/>
      <c r="ATB12" s="272"/>
      <c r="ATC12" s="272"/>
      <c r="ATD12" s="272"/>
      <c r="ATE12" s="272"/>
      <c r="ATF12" s="272"/>
      <c r="ATG12" s="272"/>
      <c r="ATH12" s="272"/>
    </row>
    <row r="13" spans="1:1204" s="163" customFormat="1" ht="40.15" thickBot="1">
      <c r="A13" s="169"/>
      <c r="B13" s="127" t="s">
        <v>274</v>
      </c>
      <c r="C13" s="340" t="s">
        <v>275</v>
      </c>
      <c r="D13" s="341" t="s">
        <v>276</v>
      </c>
      <c r="E13" s="341" t="s">
        <v>120</v>
      </c>
      <c r="F13" s="341" t="s">
        <v>255</v>
      </c>
      <c r="G13" s="342">
        <v>2</v>
      </c>
      <c r="H13" s="128">
        <v>1</v>
      </c>
      <c r="I13" s="128">
        <v>1</v>
      </c>
      <c r="J13" s="128">
        <v>0</v>
      </c>
      <c r="K13" s="128">
        <v>0</v>
      </c>
      <c r="L13" s="128"/>
      <c r="M13" s="323"/>
      <c r="N13" s="290"/>
      <c r="O13" s="241"/>
      <c r="P13" s="324"/>
      <c r="S13" s="183"/>
      <c r="U13" s="184"/>
      <c r="V13" s="185"/>
      <c r="X13" s="183"/>
      <c r="Y13" s="185"/>
      <c r="AB13" s="183"/>
      <c r="IV13" s="272"/>
      <c r="IW13" s="272"/>
      <c r="IX13" s="272"/>
      <c r="IY13" s="272"/>
      <c r="IZ13" s="272"/>
      <c r="JA13" s="272"/>
      <c r="JB13" s="272"/>
      <c r="JC13" s="272"/>
      <c r="JD13" s="272"/>
      <c r="JE13" s="272"/>
      <c r="JF13" s="272"/>
      <c r="JG13" s="272"/>
      <c r="JH13" s="272"/>
      <c r="JI13" s="272"/>
      <c r="JJ13" s="272"/>
      <c r="JK13" s="272"/>
      <c r="JL13" s="272"/>
      <c r="JM13" s="272"/>
      <c r="JN13" s="272"/>
      <c r="JO13" s="272"/>
      <c r="JP13" s="272"/>
      <c r="JQ13" s="272"/>
      <c r="JR13" s="272"/>
      <c r="JS13" s="272"/>
      <c r="JT13" s="272"/>
      <c r="JU13" s="272"/>
      <c r="JV13" s="272"/>
      <c r="JW13" s="272"/>
      <c r="JX13" s="272"/>
      <c r="JY13" s="272"/>
      <c r="JZ13" s="272"/>
      <c r="KA13" s="272"/>
      <c r="KB13" s="272"/>
      <c r="KC13" s="272"/>
      <c r="KD13" s="272"/>
      <c r="KE13" s="272"/>
      <c r="KF13" s="272"/>
      <c r="KG13" s="272"/>
      <c r="KH13" s="272"/>
      <c r="KI13" s="272"/>
      <c r="KJ13" s="272"/>
      <c r="KK13" s="272"/>
      <c r="KL13" s="272"/>
      <c r="KM13" s="272"/>
      <c r="KN13" s="272"/>
      <c r="KO13" s="272"/>
      <c r="KP13" s="272"/>
      <c r="KQ13" s="272"/>
      <c r="KR13" s="272"/>
      <c r="KS13" s="272"/>
      <c r="KT13" s="272"/>
      <c r="KU13" s="272"/>
      <c r="KV13" s="272"/>
      <c r="KW13" s="272"/>
      <c r="KX13" s="272"/>
      <c r="KY13" s="272"/>
      <c r="KZ13" s="272"/>
      <c r="LA13" s="272"/>
      <c r="LB13" s="272"/>
      <c r="LC13" s="272"/>
      <c r="LD13" s="272"/>
      <c r="LE13" s="272"/>
      <c r="LF13" s="272"/>
      <c r="LG13" s="272"/>
      <c r="LH13" s="272"/>
      <c r="LI13" s="272"/>
      <c r="LJ13" s="272"/>
      <c r="LK13" s="272"/>
      <c r="LL13" s="272"/>
      <c r="LM13" s="272"/>
      <c r="LN13" s="272"/>
      <c r="LO13" s="272"/>
      <c r="LP13" s="272"/>
      <c r="LQ13" s="272"/>
      <c r="LR13" s="272"/>
      <c r="LS13" s="272"/>
      <c r="LT13" s="272"/>
      <c r="LU13" s="272"/>
      <c r="LV13" s="272"/>
      <c r="LW13" s="272"/>
      <c r="LX13" s="272"/>
      <c r="LY13" s="272"/>
      <c r="LZ13" s="272"/>
      <c r="MA13" s="272"/>
      <c r="MB13" s="272"/>
      <c r="MC13" s="272"/>
      <c r="MD13" s="272"/>
      <c r="ME13" s="272"/>
      <c r="MF13" s="272"/>
      <c r="MG13" s="272"/>
      <c r="MH13" s="272"/>
      <c r="MI13" s="272"/>
      <c r="MJ13" s="272"/>
      <c r="MK13" s="272"/>
      <c r="ML13" s="272"/>
      <c r="MM13" s="272"/>
      <c r="MN13" s="272"/>
      <c r="MO13" s="272"/>
      <c r="MP13" s="272"/>
      <c r="MQ13" s="272"/>
      <c r="MR13" s="272"/>
      <c r="MS13" s="272"/>
      <c r="MT13" s="272"/>
      <c r="MU13" s="272"/>
      <c r="MV13" s="272"/>
      <c r="MW13" s="272"/>
      <c r="MX13" s="272"/>
      <c r="MY13" s="272"/>
      <c r="MZ13" s="272"/>
      <c r="NA13" s="272"/>
      <c r="NB13" s="272"/>
      <c r="NC13" s="272"/>
      <c r="ND13" s="272"/>
      <c r="NE13" s="272"/>
      <c r="NF13" s="272"/>
      <c r="NG13" s="272"/>
      <c r="NH13" s="272"/>
      <c r="NI13" s="272"/>
      <c r="NJ13" s="272"/>
      <c r="NK13" s="272"/>
      <c r="NL13" s="272"/>
      <c r="NM13" s="272"/>
      <c r="NN13" s="272"/>
      <c r="NO13" s="272"/>
      <c r="NP13" s="272"/>
      <c r="NQ13" s="272"/>
      <c r="NR13" s="272"/>
      <c r="NS13" s="272"/>
      <c r="NT13" s="272"/>
      <c r="NU13" s="272"/>
      <c r="NV13" s="272"/>
      <c r="NW13" s="272"/>
      <c r="NX13" s="272"/>
      <c r="NY13" s="272"/>
      <c r="NZ13" s="272"/>
      <c r="OA13" s="272"/>
      <c r="OB13" s="272"/>
      <c r="OC13" s="272"/>
      <c r="OD13" s="272"/>
      <c r="OE13" s="272"/>
      <c r="OF13" s="272"/>
      <c r="OG13" s="272"/>
      <c r="OH13" s="272"/>
      <c r="OI13" s="272"/>
      <c r="OJ13" s="272"/>
      <c r="OK13" s="272"/>
      <c r="OL13" s="272"/>
      <c r="OM13" s="272"/>
      <c r="ON13" s="272"/>
      <c r="OO13" s="272"/>
      <c r="OP13" s="272"/>
      <c r="OQ13" s="272"/>
      <c r="OR13" s="272"/>
      <c r="OS13" s="272"/>
      <c r="OT13" s="272"/>
      <c r="OU13" s="272"/>
      <c r="OV13" s="272"/>
      <c r="OW13" s="272"/>
      <c r="OX13" s="272"/>
      <c r="OY13" s="272"/>
      <c r="OZ13" s="272"/>
      <c r="PA13" s="272"/>
      <c r="PB13" s="272"/>
      <c r="PC13" s="272"/>
      <c r="PD13" s="272"/>
      <c r="PE13" s="272"/>
      <c r="PF13" s="272"/>
      <c r="PG13" s="272"/>
      <c r="PH13" s="272"/>
      <c r="PI13" s="272"/>
      <c r="PJ13" s="272"/>
      <c r="PK13" s="272"/>
      <c r="PL13" s="272"/>
      <c r="PM13" s="272"/>
      <c r="PN13" s="272"/>
      <c r="PO13" s="272"/>
      <c r="PP13" s="272"/>
      <c r="PQ13" s="272"/>
      <c r="PR13" s="272"/>
      <c r="PS13" s="272"/>
      <c r="PT13" s="272"/>
      <c r="PU13" s="272"/>
      <c r="PV13" s="272"/>
      <c r="PW13" s="272"/>
      <c r="PX13" s="272"/>
      <c r="PY13" s="272"/>
      <c r="PZ13" s="272"/>
      <c r="QA13" s="272"/>
      <c r="QB13" s="272"/>
      <c r="QC13" s="272"/>
      <c r="QD13" s="272"/>
      <c r="QE13" s="272"/>
      <c r="QF13" s="272"/>
      <c r="QG13" s="272"/>
      <c r="QH13" s="272"/>
      <c r="QI13" s="272"/>
      <c r="QJ13" s="272"/>
      <c r="QK13" s="272"/>
      <c r="QL13" s="272"/>
      <c r="QM13" s="272"/>
      <c r="QN13" s="272"/>
      <c r="QO13" s="272"/>
      <c r="QP13" s="272"/>
      <c r="QQ13" s="272"/>
      <c r="QR13" s="272"/>
      <c r="QS13" s="272"/>
      <c r="QT13" s="272"/>
      <c r="QU13" s="272"/>
      <c r="QV13" s="272"/>
      <c r="QW13" s="272"/>
      <c r="QX13" s="272"/>
      <c r="QY13" s="272"/>
      <c r="QZ13" s="272"/>
      <c r="RA13" s="272"/>
      <c r="RB13" s="272"/>
      <c r="RC13" s="272"/>
      <c r="RD13" s="272"/>
      <c r="RE13" s="272"/>
      <c r="RF13" s="272"/>
      <c r="RG13" s="272"/>
      <c r="RH13" s="272"/>
      <c r="RI13" s="272"/>
      <c r="RJ13" s="272"/>
      <c r="RK13" s="272"/>
      <c r="RL13" s="272"/>
      <c r="RM13" s="272"/>
      <c r="RN13" s="272"/>
      <c r="RO13" s="272"/>
      <c r="RP13" s="272"/>
      <c r="RQ13" s="272"/>
      <c r="RR13" s="272"/>
      <c r="RS13" s="272"/>
      <c r="RT13" s="272"/>
      <c r="RU13" s="272"/>
      <c r="RV13" s="272"/>
      <c r="RW13" s="272"/>
      <c r="RX13" s="272"/>
      <c r="RY13" s="272"/>
      <c r="RZ13" s="272"/>
      <c r="SA13" s="272"/>
      <c r="SB13" s="272"/>
      <c r="SC13" s="272"/>
      <c r="SD13" s="272"/>
      <c r="SE13" s="272"/>
      <c r="SF13" s="272"/>
      <c r="SG13" s="272"/>
      <c r="SH13" s="272"/>
      <c r="SI13" s="272"/>
      <c r="SJ13" s="272"/>
      <c r="SK13" s="272"/>
      <c r="SL13" s="272"/>
      <c r="SM13" s="272"/>
      <c r="SN13" s="272"/>
      <c r="SO13" s="272"/>
      <c r="SP13" s="272"/>
      <c r="SQ13" s="272"/>
      <c r="SR13" s="272"/>
      <c r="SS13" s="272"/>
      <c r="ST13" s="272"/>
      <c r="SU13" s="272"/>
      <c r="SV13" s="272"/>
      <c r="SW13" s="272"/>
      <c r="SX13" s="272"/>
      <c r="SY13" s="272"/>
      <c r="SZ13" s="272"/>
      <c r="TA13" s="272"/>
      <c r="TB13" s="272"/>
      <c r="TC13" s="272"/>
      <c r="TD13" s="272"/>
      <c r="TE13" s="272"/>
      <c r="TF13" s="272"/>
      <c r="TG13" s="272"/>
      <c r="TH13" s="272"/>
      <c r="TI13" s="272"/>
      <c r="TJ13" s="272"/>
      <c r="TK13" s="272"/>
      <c r="TL13" s="272"/>
      <c r="TM13" s="272"/>
      <c r="TN13" s="272"/>
      <c r="TO13" s="272"/>
      <c r="TP13" s="272"/>
      <c r="TQ13" s="272"/>
      <c r="TR13" s="272"/>
      <c r="TS13" s="272"/>
      <c r="TT13" s="272"/>
      <c r="TU13" s="272"/>
      <c r="TV13" s="272"/>
      <c r="TW13" s="272"/>
      <c r="TX13" s="272"/>
      <c r="TY13" s="272"/>
      <c r="TZ13" s="272"/>
      <c r="UA13" s="272"/>
      <c r="UB13" s="272"/>
      <c r="UC13" s="272"/>
      <c r="UD13" s="272"/>
      <c r="UE13" s="272"/>
      <c r="UF13" s="272"/>
      <c r="UG13" s="272"/>
      <c r="UH13" s="272"/>
      <c r="UI13" s="272"/>
      <c r="UJ13" s="272"/>
      <c r="UK13" s="272"/>
      <c r="UL13" s="272"/>
      <c r="UM13" s="272"/>
      <c r="UN13" s="272"/>
      <c r="UO13" s="272"/>
      <c r="UP13" s="272"/>
      <c r="UQ13" s="272"/>
      <c r="UR13" s="272"/>
      <c r="US13" s="272"/>
      <c r="UT13" s="272"/>
      <c r="UU13" s="272"/>
      <c r="UV13" s="272"/>
      <c r="UW13" s="272"/>
      <c r="UX13" s="272"/>
      <c r="UY13" s="272"/>
      <c r="UZ13" s="272"/>
      <c r="VA13" s="272"/>
      <c r="VB13" s="272"/>
      <c r="VC13" s="272"/>
      <c r="VD13" s="272"/>
      <c r="VE13" s="272"/>
      <c r="VF13" s="272"/>
      <c r="VG13" s="272"/>
      <c r="VH13" s="272"/>
      <c r="VI13" s="272"/>
      <c r="VJ13" s="272"/>
      <c r="VK13" s="272"/>
      <c r="VL13" s="272"/>
      <c r="VM13" s="272"/>
      <c r="VN13" s="272"/>
      <c r="VO13" s="272"/>
      <c r="VP13" s="272"/>
      <c r="VQ13" s="272"/>
      <c r="VR13" s="272"/>
      <c r="VS13" s="272"/>
      <c r="VT13" s="272"/>
      <c r="VU13" s="272"/>
      <c r="VV13" s="272"/>
      <c r="VW13" s="272"/>
      <c r="VX13" s="272"/>
      <c r="VY13" s="272"/>
      <c r="VZ13" s="272"/>
      <c r="WA13" s="272"/>
      <c r="WB13" s="272"/>
      <c r="WC13" s="272"/>
      <c r="WD13" s="272"/>
      <c r="WE13" s="272"/>
      <c r="WF13" s="272"/>
      <c r="WG13" s="272"/>
      <c r="WH13" s="272"/>
      <c r="WI13" s="272"/>
      <c r="WJ13" s="272"/>
      <c r="WK13" s="272"/>
      <c r="WL13" s="272"/>
      <c r="WM13" s="272"/>
      <c r="WN13" s="272"/>
      <c r="WO13" s="272"/>
      <c r="WP13" s="272"/>
      <c r="WQ13" s="272"/>
      <c r="WR13" s="272"/>
      <c r="WS13" s="272"/>
      <c r="WT13" s="272"/>
      <c r="WU13" s="272"/>
      <c r="WV13" s="272"/>
      <c r="WW13" s="272"/>
      <c r="WX13" s="272"/>
      <c r="WY13" s="272"/>
      <c r="WZ13" s="272"/>
      <c r="XA13" s="272"/>
      <c r="XB13" s="272"/>
      <c r="XC13" s="272"/>
      <c r="XD13" s="272"/>
      <c r="XE13" s="272"/>
      <c r="XF13" s="272"/>
      <c r="XG13" s="272"/>
      <c r="XH13" s="272"/>
      <c r="XI13" s="272"/>
      <c r="XJ13" s="272"/>
      <c r="XK13" s="272"/>
      <c r="XL13" s="272"/>
      <c r="XM13" s="272"/>
      <c r="XN13" s="272"/>
      <c r="XO13" s="272"/>
      <c r="XP13" s="272"/>
      <c r="XQ13" s="272"/>
      <c r="XR13" s="272"/>
      <c r="XS13" s="272"/>
      <c r="XT13" s="272"/>
      <c r="XU13" s="272"/>
      <c r="XV13" s="272"/>
      <c r="XW13" s="272"/>
      <c r="XX13" s="272"/>
      <c r="XY13" s="272"/>
      <c r="XZ13" s="272"/>
      <c r="YA13" s="272"/>
      <c r="YB13" s="272"/>
      <c r="YC13" s="272"/>
      <c r="YD13" s="272"/>
      <c r="YE13" s="272"/>
      <c r="YF13" s="272"/>
      <c r="YG13" s="272"/>
      <c r="YH13" s="272"/>
      <c r="YI13" s="272"/>
      <c r="YJ13" s="272"/>
      <c r="YK13" s="272"/>
      <c r="YL13" s="272"/>
      <c r="YM13" s="272"/>
      <c r="YN13" s="272"/>
      <c r="YO13" s="272"/>
      <c r="YP13" s="272"/>
      <c r="YQ13" s="272"/>
      <c r="YR13" s="272"/>
      <c r="YS13" s="272"/>
      <c r="YT13" s="272"/>
      <c r="YU13" s="272"/>
      <c r="YV13" s="272"/>
      <c r="YW13" s="272"/>
      <c r="YX13" s="272"/>
      <c r="YY13" s="272"/>
      <c r="YZ13" s="272"/>
      <c r="ZA13" s="272"/>
      <c r="ZB13" s="272"/>
      <c r="ZC13" s="272"/>
      <c r="ZD13" s="272"/>
      <c r="ZE13" s="272"/>
      <c r="ZF13" s="272"/>
      <c r="ZG13" s="272"/>
      <c r="ZH13" s="272"/>
      <c r="ZI13" s="272"/>
      <c r="ZJ13" s="272"/>
      <c r="ZK13" s="272"/>
      <c r="ZL13" s="272"/>
      <c r="ZM13" s="272"/>
      <c r="ZN13" s="272"/>
      <c r="ZO13" s="272"/>
      <c r="ZP13" s="272"/>
      <c r="ZQ13" s="272"/>
      <c r="ZR13" s="272"/>
      <c r="ZS13" s="272"/>
      <c r="ZT13" s="272"/>
      <c r="ZU13" s="272"/>
      <c r="ZV13" s="272"/>
      <c r="ZW13" s="272"/>
      <c r="ZX13" s="272"/>
      <c r="ZY13" s="272"/>
      <c r="ZZ13" s="272"/>
      <c r="AAA13" s="272"/>
      <c r="AAB13" s="272"/>
      <c r="AAC13" s="272"/>
      <c r="AAD13" s="272"/>
      <c r="AAE13" s="272"/>
      <c r="AAF13" s="272"/>
      <c r="AAG13" s="272"/>
      <c r="AAH13" s="272"/>
      <c r="AAI13" s="272"/>
      <c r="AAJ13" s="272"/>
      <c r="AAK13" s="272"/>
      <c r="AAL13" s="272"/>
      <c r="AAM13" s="272"/>
      <c r="AAN13" s="272"/>
      <c r="AAO13" s="272"/>
      <c r="AAP13" s="272"/>
      <c r="AAQ13" s="272"/>
      <c r="AAR13" s="272"/>
      <c r="AAS13" s="272"/>
      <c r="AAT13" s="272"/>
      <c r="AAU13" s="272"/>
      <c r="AAV13" s="272"/>
      <c r="AAW13" s="272"/>
      <c r="AAX13" s="272"/>
      <c r="AAY13" s="272"/>
      <c r="AAZ13" s="272"/>
      <c r="ABA13" s="272"/>
      <c r="ABB13" s="272"/>
      <c r="ABC13" s="272"/>
      <c r="ABD13" s="272"/>
      <c r="ABE13" s="272"/>
      <c r="ABF13" s="272"/>
      <c r="ABG13" s="272"/>
      <c r="ABH13" s="272"/>
      <c r="ABI13" s="272"/>
      <c r="ABJ13" s="272"/>
      <c r="ABK13" s="272"/>
      <c r="ABL13" s="272"/>
      <c r="ABM13" s="272"/>
      <c r="ABN13" s="272"/>
      <c r="ABO13" s="272"/>
      <c r="ABP13" s="272"/>
      <c r="ABQ13" s="272"/>
      <c r="ABR13" s="272"/>
      <c r="ABS13" s="272"/>
      <c r="ABT13" s="272"/>
      <c r="ABU13" s="272"/>
      <c r="ABV13" s="272"/>
      <c r="ABW13" s="272"/>
      <c r="ABX13" s="272"/>
      <c r="ABY13" s="272"/>
      <c r="ABZ13" s="272"/>
      <c r="ACA13" s="272"/>
      <c r="ACB13" s="272"/>
      <c r="ACC13" s="272"/>
      <c r="ACD13" s="272"/>
      <c r="ACE13" s="272"/>
      <c r="ACF13" s="272"/>
      <c r="ACG13" s="272"/>
      <c r="ACH13" s="272"/>
      <c r="ACI13" s="272"/>
      <c r="ACJ13" s="272"/>
      <c r="ACK13" s="272"/>
      <c r="ACL13" s="272"/>
      <c r="ACM13" s="272"/>
      <c r="ACN13" s="272"/>
      <c r="ACO13" s="272"/>
      <c r="ACP13" s="272"/>
      <c r="ACQ13" s="272"/>
      <c r="ACR13" s="272"/>
      <c r="ACS13" s="272"/>
      <c r="ACT13" s="272"/>
      <c r="ACU13" s="272"/>
      <c r="ACV13" s="272"/>
      <c r="ACW13" s="272"/>
      <c r="ACX13" s="272"/>
      <c r="ACY13" s="272"/>
      <c r="ACZ13" s="272"/>
      <c r="ADA13" s="272"/>
      <c r="ADB13" s="272"/>
      <c r="ADC13" s="272"/>
      <c r="ADD13" s="272"/>
      <c r="ADE13" s="272"/>
      <c r="ADF13" s="272"/>
      <c r="ADG13" s="272"/>
      <c r="ADH13" s="272"/>
      <c r="ADI13" s="272"/>
      <c r="ADJ13" s="272"/>
      <c r="ADK13" s="272"/>
      <c r="ADL13" s="272"/>
      <c r="ADM13" s="272"/>
      <c r="ADN13" s="272"/>
      <c r="ADO13" s="272"/>
      <c r="ADP13" s="272"/>
      <c r="ADQ13" s="272"/>
      <c r="ADR13" s="272"/>
      <c r="ADS13" s="272"/>
      <c r="ADT13" s="272"/>
      <c r="ADU13" s="272"/>
      <c r="ADV13" s="272"/>
      <c r="ADW13" s="272"/>
      <c r="ADX13" s="272"/>
      <c r="ADY13" s="272"/>
      <c r="ADZ13" s="272"/>
      <c r="AEA13" s="272"/>
      <c r="AEB13" s="272"/>
      <c r="AEC13" s="272"/>
      <c r="AED13" s="272"/>
      <c r="AEE13" s="272"/>
      <c r="AEF13" s="272"/>
      <c r="AEG13" s="272"/>
      <c r="AEH13" s="272"/>
      <c r="AEI13" s="272"/>
      <c r="AEJ13" s="272"/>
      <c r="AEK13" s="272"/>
      <c r="AEL13" s="272"/>
      <c r="AEM13" s="272"/>
      <c r="AEN13" s="272"/>
      <c r="AEO13" s="272"/>
      <c r="AEP13" s="272"/>
      <c r="AEQ13" s="272"/>
      <c r="AER13" s="272"/>
      <c r="AES13" s="272"/>
      <c r="AET13" s="272"/>
      <c r="AEU13" s="272"/>
      <c r="AEV13" s="272"/>
      <c r="AEW13" s="272"/>
      <c r="AEX13" s="272"/>
      <c r="AEY13" s="272"/>
      <c r="AEZ13" s="272"/>
      <c r="AFA13" s="272"/>
      <c r="AFB13" s="272"/>
      <c r="AFC13" s="272"/>
      <c r="AFD13" s="272"/>
      <c r="AFE13" s="272"/>
      <c r="AFF13" s="272"/>
      <c r="AFG13" s="272"/>
      <c r="AFH13" s="272"/>
      <c r="AFI13" s="272"/>
      <c r="AFJ13" s="272"/>
      <c r="AFK13" s="272"/>
      <c r="AFL13" s="272"/>
      <c r="AFM13" s="272"/>
      <c r="AFN13" s="272"/>
      <c r="AFO13" s="272"/>
      <c r="AFP13" s="272"/>
      <c r="AFQ13" s="272"/>
      <c r="AFR13" s="272"/>
      <c r="AFS13" s="272"/>
      <c r="AFT13" s="272"/>
      <c r="AFU13" s="272"/>
      <c r="AFV13" s="272"/>
      <c r="AFW13" s="272"/>
      <c r="AFX13" s="272"/>
      <c r="AFY13" s="272"/>
      <c r="AFZ13" s="272"/>
      <c r="AGA13" s="272"/>
      <c r="AGB13" s="272"/>
      <c r="AGC13" s="272"/>
      <c r="AGD13" s="272"/>
      <c r="AGE13" s="272"/>
      <c r="AGF13" s="272"/>
      <c r="AGG13" s="272"/>
      <c r="AGH13" s="272"/>
      <c r="AGI13" s="272"/>
      <c r="AGJ13" s="272"/>
      <c r="AGK13" s="272"/>
      <c r="AGL13" s="272"/>
      <c r="AGM13" s="272"/>
      <c r="AGN13" s="272"/>
      <c r="AGO13" s="272"/>
      <c r="AGP13" s="272"/>
      <c r="AGQ13" s="272"/>
      <c r="AGR13" s="272"/>
      <c r="AGS13" s="272"/>
      <c r="AGT13" s="272"/>
      <c r="AGU13" s="272"/>
      <c r="AGV13" s="272"/>
      <c r="AGW13" s="272"/>
      <c r="AGX13" s="272"/>
      <c r="AGY13" s="272"/>
      <c r="AGZ13" s="272"/>
      <c r="AHA13" s="272"/>
      <c r="AHB13" s="272"/>
      <c r="AHC13" s="272"/>
      <c r="AHD13" s="272"/>
      <c r="AHE13" s="272"/>
      <c r="AHF13" s="272"/>
      <c r="AHG13" s="272"/>
      <c r="AHH13" s="272"/>
      <c r="AHI13" s="272"/>
      <c r="AHJ13" s="272"/>
      <c r="AHK13" s="272"/>
      <c r="AHL13" s="272"/>
      <c r="AHM13" s="272"/>
      <c r="AHN13" s="272"/>
      <c r="AHO13" s="272"/>
      <c r="AHP13" s="272"/>
      <c r="AHQ13" s="272"/>
      <c r="AHR13" s="272"/>
      <c r="AHS13" s="272"/>
      <c r="AHT13" s="272"/>
      <c r="AHU13" s="272"/>
      <c r="AHV13" s="272"/>
      <c r="AHW13" s="272"/>
      <c r="AHX13" s="272"/>
      <c r="AHY13" s="272"/>
      <c r="AHZ13" s="272"/>
      <c r="AIA13" s="272"/>
      <c r="AIB13" s="272"/>
      <c r="AIC13" s="272"/>
      <c r="AID13" s="272"/>
      <c r="AIE13" s="272"/>
      <c r="AIF13" s="272"/>
      <c r="AIG13" s="272"/>
      <c r="AIH13" s="272"/>
      <c r="AII13" s="272"/>
      <c r="AIJ13" s="272"/>
      <c r="AIK13" s="272"/>
      <c r="AIL13" s="272"/>
      <c r="AIM13" s="272"/>
      <c r="AIN13" s="272"/>
      <c r="AIO13" s="272"/>
      <c r="AIP13" s="272"/>
      <c r="AIQ13" s="272"/>
      <c r="AIR13" s="272"/>
      <c r="AIS13" s="272"/>
      <c r="AIT13" s="272"/>
      <c r="AIU13" s="272"/>
      <c r="AIV13" s="272"/>
      <c r="AIW13" s="272"/>
      <c r="AIX13" s="272"/>
      <c r="AIY13" s="272"/>
      <c r="AIZ13" s="272"/>
      <c r="AJA13" s="272"/>
      <c r="AJB13" s="272"/>
      <c r="AJC13" s="272"/>
      <c r="AJD13" s="272"/>
      <c r="AJE13" s="272"/>
      <c r="AJF13" s="272"/>
      <c r="AJG13" s="272"/>
      <c r="AJH13" s="272"/>
      <c r="AJI13" s="272"/>
      <c r="AJJ13" s="272"/>
      <c r="AJK13" s="272"/>
      <c r="AJL13" s="272"/>
      <c r="AJM13" s="272"/>
      <c r="AJN13" s="272"/>
      <c r="AJO13" s="272"/>
      <c r="AJP13" s="272"/>
      <c r="AJQ13" s="272"/>
      <c r="AJR13" s="272"/>
      <c r="AJS13" s="272"/>
      <c r="AJT13" s="272"/>
      <c r="AJU13" s="272"/>
      <c r="AJV13" s="272"/>
      <c r="AJW13" s="272"/>
      <c r="AJX13" s="272"/>
      <c r="AJY13" s="272"/>
      <c r="AJZ13" s="272"/>
      <c r="AKA13" s="272"/>
      <c r="AKB13" s="272"/>
      <c r="AKC13" s="272"/>
      <c r="AKD13" s="272"/>
      <c r="AKE13" s="272"/>
      <c r="AKF13" s="272"/>
      <c r="AKG13" s="272"/>
      <c r="AKH13" s="272"/>
      <c r="AKI13" s="272"/>
      <c r="AKJ13" s="272"/>
      <c r="AKK13" s="272"/>
      <c r="AKL13" s="272"/>
      <c r="AKM13" s="272"/>
      <c r="AKN13" s="272"/>
      <c r="AKO13" s="272"/>
      <c r="AKP13" s="272"/>
      <c r="AKQ13" s="272"/>
      <c r="AKR13" s="272"/>
      <c r="AKS13" s="272"/>
      <c r="AKT13" s="272"/>
      <c r="AKU13" s="272"/>
      <c r="AKV13" s="272"/>
      <c r="AKW13" s="272"/>
      <c r="AKX13" s="272"/>
      <c r="AKY13" s="272"/>
      <c r="AKZ13" s="272"/>
      <c r="ALA13" s="272"/>
      <c r="ALB13" s="272"/>
      <c r="ALC13" s="272"/>
      <c r="ALD13" s="272"/>
      <c r="ALE13" s="272"/>
      <c r="ALF13" s="272"/>
      <c r="ALG13" s="272"/>
      <c r="ALH13" s="272"/>
      <c r="ALI13" s="272"/>
      <c r="ALJ13" s="272"/>
      <c r="ALK13" s="272"/>
      <c r="ALL13" s="272"/>
      <c r="ALM13" s="272"/>
      <c r="ALN13" s="272"/>
      <c r="ALO13" s="272"/>
      <c r="ALP13" s="272"/>
      <c r="ALQ13" s="272"/>
      <c r="ALR13" s="272"/>
      <c r="ALS13" s="272"/>
      <c r="ALT13" s="272"/>
      <c r="ALU13" s="272"/>
      <c r="ALV13" s="272"/>
      <c r="ALW13" s="272"/>
      <c r="ALX13" s="272"/>
      <c r="ALY13" s="272"/>
      <c r="ALZ13" s="272"/>
      <c r="AMA13" s="272"/>
      <c r="AMB13" s="272"/>
      <c r="AMC13" s="272"/>
      <c r="AMD13" s="272"/>
      <c r="AME13" s="272"/>
      <c r="AMF13" s="272"/>
      <c r="AMG13" s="272"/>
      <c r="AMH13" s="272"/>
      <c r="AMI13" s="272"/>
      <c r="AMJ13" s="272"/>
      <c r="AMK13" s="272"/>
      <c r="AML13" s="272"/>
      <c r="AMM13" s="272"/>
      <c r="AMN13" s="272"/>
      <c r="AMO13" s="272"/>
      <c r="AMP13" s="272"/>
      <c r="AMQ13" s="272"/>
      <c r="AMR13" s="272"/>
      <c r="AMS13" s="272"/>
      <c r="AMT13" s="272"/>
      <c r="AMU13" s="272"/>
      <c r="AMV13" s="272"/>
      <c r="AMW13" s="272"/>
      <c r="AMX13" s="272"/>
      <c r="AMY13" s="272"/>
      <c r="AMZ13" s="272"/>
      <c r="ANA13" s="272"/>
      <c r="ANB13" s="272"/>
      <c r="ANC13" s="272"/>
      <c r="AND13" s="272"/>
      <c r="ANE13" s="272"/>
      <c r="ANF13" s="272"/>
      <c r="ANG13" s="272"/>
      <c r="ANH13" s="272"/>
      <c r="ANI13" s="272"/>
      <c r="ANJ13" s="272"/>
      <c r="ANK13" s="272"/>
      <c r="ANL13" s="272"/>
      <c r="ANM13" s="272"/>
      <c r="ANN13" s="272"/>
      <c r="ANO13" s="272"/>
      <c r="ANP13" s="272"/>
      <c r="ANQ13" s="272"/>
      <c r="ANR13" s="272"/>
      <c r="ANS13" s="272"/>
      <c r="ANT13" s="272"/>
      <c r="ANU13" s="272"/>
      <c r="ANV13" s="272"/>
      <c r="ANW13" s="272"/>
      <c r="ANX13" s="272"/>
      <c r="ANY13" s="272"/>
      <c r="ANZ13" s="272"/>
      <c r="AOA13" s="272"/>
      <c r="AOB13" s="272"/>
      <c r="AOC13" s="272"/>
      <c r="AOD13" s="272"/>
      <c r="AOE13" s="272"/>
      <c r="AOF13" s="272"/>
      <c r="AOG13" s="272"/>
      <c r="AOH13" s="272"/>
      <c r="AOI13" s="272"/>
      <c r="AOJ13" s="272"/>
      <c r="AOK13" s="272"/>
      <c r="AOL13" s="272"/>
      <c r="AOM13" s="272"/>
      <c r="AON13" s="272"/>
      <c r="AOO13" s="272"/>
      <c r="AOP13" s="272"/>
      <c r="AOQ13" s="272"/>
      <c r="AOR13" s="272"/>
      <c r="AOS13" s="272"/>
      <c r="AOT13" s="272"/>
      <c r="AOU13" s="272"/>
      <c r="AOV13" s="272"/>
      <c r="AOW13" s="272"/>
      <c r="AOX13" s="272"/>
      <c r="AOY13" s="272"/>
      <c r="AOZ13" s="272"/>
      <c r="APA13" s="272"/>
      <c r="APB13" s="272"/>
      <c r="APC13" s="272"/>
      <c r="APD13" s="272"/>
      <c r="APE13" s="272"/>
      <c r="APF13" s="272"/>
      <c r="APG13" s="272"/>
      <c r="APH13" s="272"/>
      <c r="API13" s="272"/>
      <c r="APJ13" s="272"/>
      <c r="APK13" s="272"/>
      <c r="APL13" s="272"/>
      <c r="APM13" s="272"/>
      <c r="APN13" s="272"/>
      <c r="APO13" s="272"/>
      <c r="APP13" s="272"/>
      <c r="APQ13" s="272"/>
      <c r="APR13" s="272"/>
      <c r="APS13" s="272"/>
      <c r="APT13" s="272"/>
      <c r="APU13" s="272"/>
      <c r="APV13" s="272"/>
      <c r="APW13" s="272"/>
      <c r="APX13" s="272"/>
      <c r="APY13" s="272"/>
      <c r="APZ13" s="272"/>
      <c r="AQA13" s="272"/>
      <c r="AQB13" s="272"/>
      <c r="AQC13" s="272"/>
      <c r="AQD13" s="272"/>
      <c r="AQE13" s="272"/>
      <c r="AQF13" s="272"/>
      <c r="AQG13" s="272"/>
      <c r="AQH13" s="272"/>
      <c r="AQI13" s="272"/>
      <c r="AQJ13" s="272"/>
      <c r="AQK13" s="272"/>
      <c r="AQL13" s="272"/>
      <c r="AQM13" s="272"/>
      <c r="AQN13" s="272"/>
      <c r="AQO13" s="272"/>
      <c r="AQP13" s="272"/>
      <c r="AQQ13" s="272"/>
      <c r="AQR13" s="272"/>
      <c r="AQS13" s="272"/>
      <c r="AQT13" s="272"/>
      <c r="AQU13" s="272"/>
      <c r="AQV13" s="272"/>
      <c r="AQW13" s="272"/>
      <c r="AQX13" s="272"/>
      <c r="AQY13" s="272"/>
      <c r="AQZ13" s="272"/>
      <c r="ARA13" s="272"/>
      <c r="ARB13" s="272"/>
      <c r="ARC13" s="272"/>
      <c r="ARD13" s="272"/>
      <c r="ARE13" s="272"/>
      <c r="ARF13" s="272"/>
      <c r="ARG13" s="272"/>
      <c r="ARH13" s="272"/>
      <c r="ARI13" s="272"/>
      <c r="ARJ13" s="272"/>
      <c r="ARK13" s="272"/>
      <c r="ARL13" s="272"/>
      <c r="ARM13" s="272"/>
      <c r="ARN13" s="272"/>
      <c r="ARO13" s="272"/>
      <c r="ARP13" s="272"/>
      <c r="ARQ13" s="272"/>
      <c r="ARR13" s="272"/>
      <c r="ARS13" s="272"/>
      <c r="ART13" s="272"/>
      <c r="ARU13" s="272"/>
      <c r="ARV13" s="272"/>
      <c r="ARW13" s="272"/>
      <c r="ARX13" s="272"/>
      <c r="ARY13" s="272"/>
      <c r="ARZ13" s="272"/>
      <c r="ASA13" s="272"/>
      <c r="ASB13" s="272"/>
      <c r="ASC13" s="272"/>
      <c r="ASD13" s="272"/>
      <c r="ASE13" s="272"/>
      <c r="ASF13" s="272"/>
      <c r="ASG13" s="272"/>
      <c r="ASH13" s="272"/>
      <c r="ASI13" s="272"/>
      <c r="ASJ13" s="272"/>
      <c r="ASK13" s="272"/>
      <c r="ASL13" s="272"/>
      <c r="ASM13" s="272"/>
      <c r="ASN13" s="272"/>
      <c r="ASO13" s="272"/>
      <c r="ASP13" s="272"/>
      <c r="ASQ13" s="272"/>
      <c r="ASR13" s="272"/>
      <c r="ASS13" s="272"/>
      <c r="AST13" s="272"/>
      <c r="ASU13" s="272"/>
      <c r="ASV13" s="272"/>
      <c r="ASW13" s="272"/>
      <c r="ASX13" s="272"/>
      <c r="ASY13" s="272"/>
      <c r="ASZ13" s="272"/>
      <c r="ATA13" s="272"/>
      <c r="ATB13" s="272"/>
      <c r="ATC13" s="272"/>
      <c r="ATD13" s="272"/>
      <c r="ATE13" s="272"/>
      <c r="ATF13" s="272"/>
      <c r="ATG13" s="272"/>
      <c r="ATH13" s="272"/>
    </row>
    <row r="14" spans="1:1204" ht="13.9" thickBot="1">
      <c r="D14" s="92"/>
      <c r="F14" s="93" t="s">
        <v>115</v>
      </c>
      <c r="G14" s="295"/>
      <c r="H14" s="121">
        <f>SUM(H6:H13)</f>
        <v>14</v>
      </c>
      <c r="I14" s="122">
        <f>SUM(I6:I13)</f>
        <v>4</v>
      </c>
      <c r="J14" s="123">
        <f>IF(SUM(J6:J13)&gt;H14,"Check Data",SUM(J6:J13))</f>
        <v>0</v>
      </c>
      <c r="K14" s="123">
        <f>IF(SUM(K6:K13)&gt;H14,"Check Data",SUM(K6:K13))</f>
        <v>0</v>
      </c>
      <c r="L14" s="97">
        <f>SUM(L6:L13)</f>
        <v>0</v>
      </c>
    </row>
    <row r="18" spans="5:28">
      <c r="E18" s="129"/>
      <c r="F18" s="129"/>
      <c r="G18" s="129"/>
    </row>
    <row r="19" spans="5:28">
      <c r="E19" s="129"/>
      <c r="F19" s="129"/>
      <c r="G19" s="129"/>
    </row>
    <row r="20" spans="5:28">
      <c r="E20" s="129"/>
      <c r="F20" s="129"/>
      <c r="G20" s="129"/>
    </row>
    <row r="21" spans="5:28">
      <c r="E21" s="129"/>
      <c r="F21" s="129"/>
      <c r="G21" s="129"/>
      <c r="M21" s="130"/>
      <c r="N21" s="130"/>
      <c r="O21" s="130"/>
      <c r="P21" s="130"/>
      <c r="R21" s="130"/>
      <c r="S21" s="130"/>
      <c r="W21" s="130"/>
      <c r="X21" s="130"/>
      <c r="AB21" s="130"/>
    </row>
    <row r="25" spans="5:28">
      <c r="E25" s="129"/>
      <c r="F25" s="129"/>
      <c r="G25" s="129"/>
    </row>
    <row r="26" spans="5:28">
      <c r="E26" s="129"/>
      <c r="F26" s="129"/>
      <c r="G26" s="129"/>
    </row>
    <row r="43" spans="5:7">
      <c r="E43" s="129"/>
      <c r="F43" s="129"/>
      <c r="G43" s="129"/>
    </row>
    <row r="45" spans="5:7">
      <c r="E45" s="129"/>
      <c r="F45" s="129"/>
      <c r="G45" s="129"/>
    </row>
    <row r="47" spans="5:7">
      <c r="E47" s="129"/>
      <c r="F47" s="129"/>
      <c r="G47" s="129"/>
    </row>
    <row r="59" spans="2:28">
      <c r="B59" s="130"/>
      <c r="C59" s="130"/>
      <c r="D59" s="130"/>
      <c r="E59" s="129"/>
      <c r="F59" s="129"/>
      <c r="G59" s="129"/>
    </row>
    <row r="60" spans="2:28">
      <c r="B60" s="130"/>
      <c r="C60" s="130"/>
      <c r="D60" s="130"/>
      <c r="E60" s="129"/>
      <c r="F60" s="129"/>
      <c r="G60" s="129"/>
    </row>
    <row r="61" spans="2:28">
      <c r="E61" s="129"/>
      <c r="F61" s="129"/>
      <c r="G61" s="129"/>
      <c r="M61" s="130"/>
      <c r="N61" s="130"/>
      <c r="O61" s="130"/>
      <c r="P61" s="130"/>
      <c r="R61" s="130"/>
      <c r="S61" s="130"/>
      <c r="W61" s="130"/>
      <c r="X61" s="130"/>
      <c r="AB61" s="130"/>
    </row>
    <row r="62" spans="2:28">
      <c r="E62" s="129"/>
      <c r="F62" s="129"/>
      <c r="G62" s="129"/>
      <c r="M62" s="130"/>
      <c r="N62" s="130"/>
      <c r="O62" s="130"/>
      <c r="P62" s="130"/>
      <c r="R62" s="130"/>
      <c r="S62" s="130"/>
      <c r="W62" s="130"/>
      <c r="X62" s="130"/>
      <c r="AB62" s="130"/>
    </row>
    <row r="63" spans="2:28">
      <c r="E63" s="129"/>
      <c r="F63" s="129"/>
      <c r="G63" s="129"/>
      <c r="M63" s="130"/>
      <c r="N63" s="130"/>
      <c r="O63" s="130"/>
      <c r="P63" s="130"/>
      <c r="R63" s="130"/>
      <c r="S63" s="130"/>
      <c r="W63" s="130"/>
      <c r="X63" s="130"/>
      <c r="AB63" s="130"/>
    </row>
    <row r="64" spans="2:28">
      <c r="E64" s="129"/>
      <c r="F64" s="129"/>
      <c r="G64" s="129"/>
    </row>
    <row r="65" spans="5:7">
      <c r="E65" s="129"/>
      <c r="F65" s="129"/>
      <c r="G65" s="129"/>
    </row>
    <row r="66" spans="5:7">
      <c r="E66" s="129"/>
      <c r="F66" s="129"/>
      <c r="G66" s="129"/>
    </row>
    <row r="67" spans="5:7">
      <c r="E67" s="129"/>
      <c r="F67" s="129"/>
      <c r="G67" s="129"/>
    </row>
    <row r="68" spans="5:7">
      <c r="E68" s="129"/>
      <c r="F68" s="129"/>
      <c r="G68" s="129"/>
    </row>
    <row r="69" spans="5:7">
      <c r="E69" s="129"/>
      <c r="F69" s="129"/>
      <c r="G69" s="129"/>
    </row>
    <row r="70" spans="5:7">
      <c r="E70" s="129"/>
      <c r="F70" s="129"/>
      <c r="G70" s="129"/>
    </row>
    <row r="71" spans="5:7">
      <c r="E71" s="129"/>
      <c r="F71" s="129"/>
      <c r="G71" s="129"/>
    </row>
    <row r="72" spans="5:7">
      <c r="E72" s="129"/>
      <c r="F72" s="129"/>
      <c r="G72" s="129"/>
    </row>
    <row r="73" spans="5:7">
      <c r="E73" s="129"/>
      <c r="F73" s="129"/>
      <c r="G73" s="129"/>
    </row>
    <row r="74" spans="5:7">
      <c r="E74" s="129"/>
      <c r="F74" s="129"/>
      <c r="G74" s="129"/>
    </row>
    <row r="75" spans="5:7">
      <c r="E75" s="129"/>
      <c r="F75" s="129"/>
      <c r="G75" s="129"/>
    </row>
    <row r="76" spans="5:7">
      <c r="E76" s="129"/>
      <c r="F76" s="129"/>
      <c r="G76" s="129"/>
    </row>
    <row r="77" spans="5:7">
      <c r="E77" s="129"/>
      <c r="F77" s="129"/>
      <c r="G77" s="129"/>
    </row>
    <row r="78" spans="5:7">
      <c r="E78" s="129"/>
      <c r="F78" s="129"/>
      <c r="G78" s="129"/>
    </row>
    <row r="79" spans="5:7">
      <c r="E79" s="129"/>
      <c r="F79" s="129"/>
      <c r="G79" s="129"/>
    </row>
    <row r="80" spans="5:7">
      <c r="E80" s="129"/>
      <c r="F80" s="129"/>
      <c r="G80" s="129"/>
    </row>
    <row r="103" spans="6:16">
      <c r="F103" s="4"/>
      <c r="G103" s="4"/>
      <c r="P103" s="4"/>
    </row>
    <row r="104" spans="6:16">
      <c r="F104" s="4"/>
      <c r="G104" s="4"/>
      <c r="P104" s="4"/>
    </row>
  </sheetData>
  <mergeCells count="3">
    <mergeCell ref="B8:B10"/>
    <mergeCell ref="C8:C10"/>
    <mergeCell ref="H8:I8"/>
  </mergeCells>
  <phoneticPr fontId="0" type="noConversion"/>
  <conditionalFormatting sqref="J14:L14">
    <cfRule type="cellIs" dxfId="4"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1"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P108"/>
  <sheetViews>
    <sheetView showGridLines="0" zoomScale="55" zoomScaleNormal="55" zoomScaleSheetLayoutView="85" workbookViewId="0">
      <pane ySplit="4" topLeftCell="A5" activePane="bottomLeft" state="frozen"/>
      <selection pane="bottomLeft" activeCell="H8" sqref="H8"/>
      <selection activeCell="I26" sqref="I26"/>
    </sheetView>
  </sheetViews>
  <sheetFormatPr defaultColWidth="0" defaultRowHeight="13.15"/>
  <cols>
    <col min="1" max="1" width="1.5703125" style="91" customWidth="1"/>
    <col min="2" max="2" width="9.7109375" style="91" customWidth="1"/>
    <col min="3" max="3" width="33.7109375" style="91" customWidth="1"/>
    <col min="4" max="4" width="77.7109375" style="91" customWidth="1"/>
    <col min="5" max="7" width="33.7109375" style="91" customWidth="1"/>
    <col min="8" max="12" width="10.7109375" style="91" customWidth="1"/>
    <col min="13" max="13" width="42.5703125" style="91" customWidth="1"/>
    <col min="14" max="14" width="11.7109375" style="91" customWidth="1"/>
    <col min="15" max="15" width="42.7109375" style="91" customWidth="1"/>
    <col min="16" max="16" width="47" style="91" customWidth="1"/>
    <col min="17" max="16384" width="0" style="91" hidden="1"/>
  </cols>
  <sheetData>
    <row r="1" spans="1:16" ht="6" customHeight="1" thickBot="1">
      <c r="P1" s="4"/>
    </row>
    <row r="2" spans="1:16" ht="18" customHeight="1">
      <c r="B2" s="60" t="s">
        <v>40</v>
      </c>
      <c r="C2" s="98"/>
      <c r="D2" s="98"/>
      <c r="E2" s="98"/>
      <c r="F2" s="98"/>
      <c r="G2" s="98"/>
      <c r="H2" s="98"/>
      <c r="I2" s="98"/>
      <c r="J2" s="98"/>
      <c r="K2" s="98"/>
      <c r="L2" s="98"/>
      <c r="M2" s="98"/>
      <c r="N2" s="98"/>
      <c r="O2" s="99"/>
      <c r="P2" s="124"/>
    </row>
    <row r="3" spans="1:16" ht="18" customHeight="1" thickBot="1">
      <c r="B3" s="100"/>
      <c r="C3" s="101"/>
      <c r="D3" s="101"/>
      <c r="E3" s="101"/>
      <c r="F3" s="101"/>
      <c r="G3" s="101"/>
      <c r="H3" s="101"/>
      <c r="I3" s="101"/>
      <c r="J3" s="101"/>
      <c r="K3" s="101"/>
      <c r="L3" s="101"/>
      <c r="M3" s="101"/>
      <c r="N3" s="101"/>
      <c r="O3" s="102"/>
      <c r="P3" s="125"/>
    </row>
    <row r="4" spans="1:16"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row>
    <row r="5" spans="1:16">
      <c r="B5" s="104"/>
      <c r="C5" s="105"/>
      <c r="D5" s="105"/>
      <c r="E5" s="105"/>
      <c r="F5" s="105"/>
      <c r="G5" s="105"/>
      <c r="H5" s="105"/>
      <c r="I5" s="105"/>
      <c r="J5" s="105"/>
      <c r="K5" s="105"/>
      <c r="L5" s="105"/>
      <c r="M5" s="105"/>
      <c r="N5" s="105"/>
      <c r="O5" s="106"/>
      <c r="P5" s="44"/>
    </row>
    <row r="6" spans="1:16" ht="237.6">
      <c r="B6" s="142" t="s">
        <v>277</v>
      </c>
      <c r="C6" s="143" t="s">
        <v>278</v>
      </c>
      <c r="D6" s="78" t="s">
        <v>279</v>
      </c>
      <c r="E6" s="78" t="s">
        <v>88</v>
      </c>
      <c r="F6" s="154" t="s">
        <v>280</v>
      </c>
      <c r="G6" s="296" t="s">
        <v>281</v>
      </c>
      <c r="H6" s="107">
        <v>3</v>
      </c>
      <c r="I6" s="107">
        <v>1</v>
      </c>
      <c r="J6" s="107">
        <v>0</v>
      </c>
      <c r="K6" s="107">
        <v>0</v>
      </c>
      <c r="L6" s="107"/>
      <c r="M6" s="245"/>
      <c r="N6" s="220"/>
      <c r="O6" s="225"/>
      <c r="P6" s="225"/>
    </row>
    <row r="7" spans="1:16" ht="66">
      <c r="B7" s="293"/>
      <c r="C7" s="294"/>
      <c r="D7" s="78" t="s">
        <v>282</v>
      </c>
      <c r="E7" s="78" t="s">
        <v>88</v>
      </c>
      <c r="F7" s="154" t="s">
        <v>283</v>
      </c>
      <c r="G7" s="296" t="s">
        <v>239</v>
      </c>
      <c r="H7" s="107">
        <v>0</v>
      </c>
      <c r="I7" s="107">
        <v>0</v>
      </c>
      <c r="J7" s="107">
        <v>0</v>
      </c>
      <c r="K7" s="107">
        <v>0</v>
      </c>
      <c r="L7" s="107"/>
      <c r="M7" s="245"/>
      <c r="N7" s="220"/>
      <c r="O7" s="225"/>
      <c r="P7" s="225"/>
    </row>
    <row r="8" spans="1:16" ht="94.15" customHeight="1">
      <c r="B8" s="155"/>
      <c r="C8" s="115"/>
      <c r="D8" s="78" t="s">
        <v>284</v>
      </c>
      <c r="E8" s="78" t="s">
        <v>88</v>
      </c>
      <c r="F8" s="154" t="s">
        <v>280</v>
      </c>
      <c r="G8" s="296" t="s">
        <v>281</v>
      </c>
      <c r="H8" s="107">
        <v>1</v>
      </c>
      <c r="I8" s="107">
        <v>1</v>
      </c>
      <c r="J8" s="107">
        <v>0</v>
      </c>
      <c r="K8" s="107">
        <v>0</v>
      </c>
      <c r="L8" s="107"/>
      <c r="M8" s="245"/>
      <c r="N8" s="220"/>
      <c r="O8" s="225"/>
      <c r="P8" s="225"/>
    </row>
    <row r="9" spans="1:16" ht="118.9">
      <c r="B9" s="88" t="s">
        <v>285</v>
      </c>
      <c r="C9" s="273" t="s">
        <v>286</v>
      </c>
      <c r="D9" s="274" t="s">
        <v>287</v>
      </c>
      <c r="E9" s="275" t="s">
        <v>288</v>
      </c>
      <c r="F9" s="273" t="s">
        <v>289</v>
      </c>
      <c r="G9" s="297" t="s">
        <v>239</v>
      </c>
      <c r="H9" s="276">
        <v>1</v>
      </c>
      <c r="I9" s="276">
        <v>0</v>
      </c>
      <c r="J9" s="276">
        <v>0</v>
      </c>
      <c r="K9" s="276">
        <v>0</v>
      </c>
      <c r="L9" s="276"/>
      <c r="M9" s="273"/>
      <c r="N9" s="287"/>
      <c r="O9" s="279"/>
      <c r="P9" s="279"/>
    </row>
    <row r="10" spans="1:16" ht="114.75" customHeight="1">
      <c r="B10" s="88" t="s">
        <v>290</v>
      </c>
      <c r="C10" s="126" t="s">
        <v>291</v>
      </c>
      <c r="D10" s="73" t="s">
        <v>292</v>
      </c>
      <c r="E10" s="51" t="s">
        <v>293</v>
      </c>
      <c r="F10" s="46" t="s">
        <v>294</v>
      </c>
      <c r="G10" s="298" t="s">
        <v>239</v>
      </c>
      <c r="H10" s="89">
        <v>1</v>
      </c>
      <c r="I10" s="89">
        <v>1</v>
      </c>
      <c r="J10" s="89">
        <v>0</v>
      </c>
      <c r="K10" s="89">
        <v>0</v>
      </c>
      <c r="L10" s="89"/>
      <c r="M10" s="126"/>
      <c r="N10" s="224"/>
      <c r="O10" s="225"/>
      <c r="P10" s="225"/>
    </row>
    <row r="11" spans="1:16" s="163" customFormat="1" ht="26.45">
      <c r="B11" s="116" t="s">
        <v>295</v>
      </c>
      <c r="C11" s="45" t="s">
        <v>296</v>
      </c>
      <c r="D11" s="85" t="s">
        <v>137</v>
      </c>
      <c r="E11" s="85" t="s">
        <v>137</v>
      </c>
      <c r="F11" s="85" t="s">
        <v>137</v>
      </c>
      <c r="G11" s="299"/>
      <c r="H11" s="144">
        <v>0</v>
      </c>
      <c r="I11" s="144">
        <v>0</v>
      </c>
      <c r="J11" s="144">
        <v>0</v>
      </c>
      <c r="K11" s="144">
        <v>0</v>
      </c>
      <c r="L11" s="144"/>
      <c r="M11" s="45"/>
      <c r="N11" s="54"/>
      <c r="O11" s="55"/>
      <c r="P11" s="55"/>
    </row>
    <row r="12" spans="1:16" s="163" customFormat="1" ht="91.9" customHeight="1">
      <c r="A12" s="169"/>
      <c r="B12" s="88" t="s">
        <v>297</v>
      </c>
      <c r="C12" s="273" t="s">
        <v>298</v>
      </c>
      <c r="D12" s="274" t="s">
        <v>299</v>
      </c>
      <c r="E12" s="274" t="s">
        <v>88</v>
      </c>
      <c r="F12" s="274" t="s">
        <v>255</v>
      </c>
      <c r="G12" s="300">
        <v>2</v>
      </c>
      <c r="H12" s="281">
        <v>1</v>
      </c>
      <c r="I12" s="281">
        <v>1</v>
      </c>
      <c r="J12" s="281">
        <v>0</v>
      </c>
      <c r="K12" s="281">
        <v>0</v>
      </c>
      <c r="L12" s="281"/>
      <c r="M12" s="273"/>
      <c r="N12" s="287"/>
      <c r="O12" s="279"/>
      <c r="P12" s="279"/>
    </row>
    <row r="13" spans="1:16" ht="93" thickBot="1">
      <c r="B13" s="127" t="s">
        <v>300</v>
      </c>
      <c r="C13" s="283" t="s">
        <v>301</v>
      </c>
      <c r="D13" s="284" t="s">
        <v>302</v>
      </c>
      <c r="E13" s="284" t="s">
        <v>303</v>
      </c>
      <c r="F13" s="283" t="s">
        <v>304</v>
      </c>
      <c r="G13" s="301" t="s">
        <v>251</v>
      </c>
      <c r="H13" s="285">
        <v>2</v>
      </c>
      <c r="I13" s="285">
        <v>2</v>
      </c>
      <c r="J13" s="285">
        <v>0</v>
      </c>
      <c r="K13" s="285">
        <v>0</v>
      </c>
      <c r="L13" s="285"/>
      <c r="M13" s="283"/>
      <c r="N13" s="288"/>
      <c r="O13" s="286"/>
      <c r="P13" s="241"/>
    </row>
    <row r="14" spans="1:16" ht="13.9" thickBot="1">
      <c r="D14" s="92"/>
      <c r="F14" s="93" t="s">
        <v>115</v>
      </c>
      <c r="G14" s="295"/>
      <c r="H14" s="121">
        <f>SUM(H6:H13)</f>
        <v>9</v>
      </c>
      <c r="I14" s="122">
        <f>SUM(I6:I13)</f>
        <v>6</v>
      </c>
      <c r="J14" s="123">
        <f>IF(SUM(J6:J13)&gt;H14,"Check Data",SUM(J6:J13))</f>
        <v>0</v>
      </c>
      <c r="K14" s="123">
        <f>IF(SUM(K6:K13)&gt;H14,"Check Data",SUM(K6:K13))</f>
        <v>0</v>
      </c>
      <c r="L14" s="97">
        <f>SUM(L6:L13)</f>
        <v>0</v>
      </c>
    </row>
    <row r="18" spans="5:16">
      <c r="E18" s="129"/>
      <c r="F18" s="129"/>
      <c r="G18" s="129"/>
    </row>
    <row r="19" spans="5:16">
      <c r="E19" s="129"/>
      <c r="F19" s="129"/>
      <c r="G19" s="129"/>
    </row>
    <row r="20" spans="5:16">
      <c r="E20" s="129"/>
      <c r="F20" s="129"/>
      <c r="G20" s="129"/>
    </row>
    <row r="21" spans="5:16">
      <c r="E21" s="129"/>
      <c r="F21" s="129"/>
      <c r="G21" s="129"/>
      <c r="M21" s="130"/>
      <c r="N21" s="130"/>
      <c r="O21" s="130"/>
      <c r="P21" s="130"/>
    </row>
    <row r="25" spans="5:16">
      <c r="E25" s="129"/>
      <c r="F25" s="129"/>
      <c r="G25" s="129"/>
    </row>
    <row r="26" spans="5:16">
      <c r="E26" s="129"/>
      <c r="F26" s="129"/>
      <c r="G26" s="129"/>
    </row>
    <row r="43" spans="5:7">
      <c r="E43" s="129"/>
      <c r="F43" s="129"/>
      <c r="G43" s="129"/>
    </row>
    <row r="45" spans="5:7">
      <c r="E45" s="129"/>
      <c r="F45" s="129"/>
      <c r="G45" s="129"/>
    </row>
    <row r="47" spans="5:7">
      <c r="E47" s="129"/>
      <c r="F47" s="129"/>
      <c r="G47" s="129"/>
    </row>
    <row r="59" spans="2:16">
      <c r="B59" s="130"/>
      <c r="C59" s="130"/>
      <c r="D59" s="130"/>
      <c r="E59" s="129"/>
      <c r="F59" s="129"/>
      <c r="G59" s="129"/>
    </row>
    <row r="60" spans="2:16">
      <c r="B60" s="130"/>
      <c r="C60" s="130"/>
      <c r="D60" s="130"/>
      <c r="E60" s="129"/>
      <c r="F60" s="129"/>
      <c r="G60" s="129"/>
    </row>
    <row r="61" spans="2:16">
      <c r="E61" s="129"/>
      <c r="F61" s="129"/>
      <c r="G61" s="129"/>
      <c r="M61" s="130"/>
      <c r="N61" s="130"/>
      <c r="O61" s="130"/>
      <c r="P61" s="130"/>
    </row>
    <row r="62" spans="2:16">
      <c r="E62" s="129"/>
      <c r="F62" s="129"/>
      <c r="G62" s="129"/>
      <c r="M62" s="130"/>
      <c r="N62" s="130"/>
      <c r="O62" s="130"/>
      <c r="P62" s="130"/>
    </row>
    <row r="63" spans="2:16">
      <c r="E63" s="129"/>
      <c r="F63" s="129"/>
      <c r="G63" s="129"/>
      <c r="M63" s="130"/>
      <c r="N63" s="130"/>
      <c r="O63" s="130"/>
      <c r="P63" s="130"/>
    </row>
    <row r="64" spans="2:16">
      <c r="E64" s="129"/>
      <c r="F64" s="129"/>
      <c r="G64" s="129"/>
    </row>
    <row r="65" spans="5:7">
      <c r="E65" s="129"/>
      <c r="F65" s="129"/>
      <c r="G65" s="129"/>
    </row>
    <row r="66" spans="5:7">
      <c r="E66" s="129"/>
      <c r="F66" s="129"/>
      <c r="G66" s="129"/>
    </row>
    <row r="67" spans="5:7">
      <c r="E67" s="129"/>
      <c r="F67" s="129"/>
      <c r="G67" s="129"/>
    </row>
    <row r="68" spans="5:7">
      <c r="E68" s="129"/>
      <c r="F68" s="129"/>
      <c r="G68" s="129"/>
    </row>
    <row r="69" spans="5:7">
      <c r="E69" s="129"/>
      <c r="F69" s="129"/>
      <c r="G69" s="129"/>
    </row>
    <row r="70" spans="5:7">
      <c r="E70" s="129"/>
      <c r="F70" s="129"/>
      <c r="G70" s="129"/>
    </row>
    <row r="71" spans="5:7">
      <c r="E71" s="129"/>
      <c r="F71" s="129"/>
      <c r="G71" s="129"/>
    </row>
    <row r="72" spans="5:7">
      <c r="E72" s="129"/>
      <c r="F72" s="129"/>
      <c r="G72" s="129"/>
    </row>
    <row r="73" spans="5:7">
      <c r="E73" s="129"/>
      <c r="F73" s="129"/>
      <c r="G73" s="129"/>
    </row>
    <row r="74" spans="5:7">
      <c r="E74" s="129"/>
      <c r="F74" s="129"/>
      <c r="G74" s="129"/>
    </row>
    <row r="75" spans="5:7">
      <c r="E75" s="129"/>
      <c r="F75" s="129"/>
      <c r="G75" s="129"/>
    </row>
    <row r="76" spans="5:7">
      <c r="E76" s="129"/>
      <c r="F76" s="129"/>
      <c r="G76" s="129"/>
    </row>
    <row r="77" spans="5:7">
      <c r="E77" s="129"/>
      <c r="F77" s="129"/>
      <c r="G77" s="129"/>
    </row>
    <row r="78" spans="5:7">
      <c r="E78" s="129"/>
      <c r="F78" s="129"/>
      <c r="G78" s="129"/>
    </row>
    <row r="79" spans="5:7">
      <c r="E79" s="129"/>
      <c r="F79" s="129"/>
      <c r="G79" s="129"/>
    </row>
    <row r="80" spans="5:7">
      <c r="E80" s="129"/>
      <c r="F80" s="129"/>
      <c r="G80" s="129"/>
    </row>
    <row r="103" spans="6:16">
      <c r="F103" s="4"/>
      <c r="G103" s="4"/>
      <c r="P103" s="4"/>
    </row>
    <row r="104" spans="6:16">
      <c r="F104" s="4"/>
      <c r="G104" s="4"/>
      <c r="P104" s="4"/>
    </row>
    <row r="105" spans="6:16">
      <c r="F105" s="4"/>
      <c r="G105" s="4"/>
      <c r="P105" s="4"/>
    </row>
    <row r="106" spans="6:16">
      <c r="F106" s="4"/>
      <c r="G106" s="4"/>
      <c r="P106" s="4"/>
    </row>
    <row r="107" spans="6:16">
      <c r="F107" s="4"/>
      <c r="G107" s="4"/>
      <c r="P107" s="4"/>
    </row>
    <row r="108" spans="6:16">
      <c r="F108" s="4"/>
      <c r="G108" s="4"/>
      <c r="P108" s="4"/>
    </row>
  </sheetData>
  <phoneticPr fontId="0" type="noConversion"/>
  <conditionalFormatting sqref="J14:L14">
    <cfRule type="cellIs" dxfId="3"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0"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F102"/>
  <sheetViews>
    <sheetView showGridLines="0" zoomScale="55" zoomScaleNormal="55" zoomScaleSheetLayoutView="85" workbookViewId="0">
      <pane ySplit="4" topLeftCell="A8" activePane="bottomLeft" state="frozen"/>
      <selection pane="bottomLeft" activeCell="I12" sqref="I12"/>
      <selection activeCell="I26" sqref="I26"/>
    </sheetView>
  </sheetViews>
  <sheetFormatPr defaultColWidth="0" defaultRowHeight="13.15"/>
  <cols>
    <col min="1" max="1" width="1.140625" style="91" customWidth="1"/>
    <col min="2" max="2" width="9.7109375" style="91" customWidth="1"/>
    <col min="3" max="3" width="33.7109375" style="91" customWidth="1"/>
    <col min="4" max="4" width="77.5703125" style="91" customWidth="1"/>
    <col min="5" max="7" width="33.85546875" style="91" customWidth="1"/>
    <col min="8" max="12" width="10.7109375" style="91" customWidth="1"/>
    <col min="13" max="13" width="42.5703125" style="91" customWidth="1"/>
    <col min="14" max="14" width="11.7109375" style="91" customWidth="1"/>
    <col min="15" max="15" width="42.7109375" style="91" customWidth="1"/>
    <col min="16" max="16" width="44.28515625" style="91" customWidth="1"/>
    <col min="17" max="17" width="9.85546875" style="91" hidden="1" customWidth="1"/>
    <col min="18" max="19" width="11.140625" style="91" hidden="1" customWidth="1"/>
    <col min="20" max="20" width="10.140625" style="91" hidden="1" customWidth="1"/>
    <col min="21" max="21" width="5.140625" style="91" hidden="1" customWidth="1"/>
    <col min="22" max="22" width="0" style="91" hidden="1" customWidth="1"/>
    <col min="23" max="24" width="11.140625" style="91" hidden="1" customWidth="1"/>
    <col min="25" max="25" width="9.7109375" style="91" hidden="1" customWidth="1"/>
    <col min="26" max="26" width="5" style="91" hidden="1" customWidth="1"/>
    <col min="27" max="27" width="0" style="91" hidden="1" customWidth="1"/>
    <col min="28" max="28" width="11.140625" style="91" hidden="1" customWidth="1"/>
    <col min="29" max="29" width="0" style="91" hidden="1" customWidth="1"/>
    <col min="30" max="30" width="5.42578125" style="91" hidden="1" customWidth="1"/>
    <col min="31" max="16384" width="0" style="91" hidden="1"/>
  </cols>
  <sheetData>
    <row r="1" spans="1:32" ht="6" customHeight="1" thickBot="1">
      <c r="P1" s="4"/>
    </row>
    <row r="2" spans="1:32" ht="18" customHeight="1">
      <c r="B2" s="60" t="s">
        <v>41</v>
      </c>
      <c r="C2" s="98"/>
      <c r="D2" s="98"/>
      <c r="E2" s="98"/>
      <c r="F2" s="98"/>
      <c r="G2" s="98"/>
      <c r="H2" s="98"/>
      <c r="I2" s="98"/>
      <c r="J2" s="98"/>
      <c r="K2" s="98"/>
      <c r="L2" s="98"/>
      <c r="M2" s="98"/>
      <c r="N2" s="98"/>
      <c r="O2" s="99"/>
      <c r="P2" s="124"/>
    </row>
    <row r="3" spans="1:32" ht="18" customHeight="1" thickBot="1">
      <c r="B3" s="100"/>
      <c r="C3" s="101"/>
      <c r="D3" s="101"/>
      <c r="E3" s="101"/>
      <c r="F3" s="101"/>
      <c r="G3" s="101"/>
      <c r="H3" s="101"/>
      <c r="I3" s="101"/>
      <c r="J3" s="101"/>
      <c r="K3" s="101"/>
      <c r="L3" s="101"/>
      <c r="M3" s="101"/>
      <c r="N3" s="101"/>
      <c r="O3" s="102"/>
      <c r="P3" s="125"/>
    </row>
    <row r="4" spans="1:32" ht="37.9">
      <c r="B4" s="66"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c r="Q4" s="92"/>
      <c r="R4" s="92"/>
      <c r="S4" s="92"/>
      <c r="T4" s="92"/>
      <c r="U4" s="92"/>
      <c r="V4" s="92"/>
      <c r="W4" s="92"/>
      <c r="X4" s="92"/>
      <c r="Y4" s="92"/>
      <c r="Z4" s="92"/>
      <c r="AA4" s="92"/>
      <c r="AB4" s="92"/>
      <c r="AC4" s="92"/>
      <c r="AD4" s="92"/>
      <c r="AE4" s="92"/>
      <c r="AF4" s="92"/>
    </row>
    <row r="5" spans="1:32">
      <c r="A5" s="169"/>
      <c r="B5" s="104"/>
      <c r="C5" s="105"/>
      <c r="D5" s="105"/>
      <c r="E5" s="105"/>
      <c r="F5" s="105"/>
      <c r="G5" s="105"/>
      <c r="H5" s="105"/>
      <c r="I5" s="105"/>
      <c r="J5" s="105"/>
      <c r="K5" s="105"/>
      <c r="L5" s="105"/>
      <c r="M5" s="105"/>
      <c r="N5" s="105"/>
      <c r="O5" s="106"/>
      <c r="P5" s="44"/>
      <c r="R5" s="129"/>
      <c r="S5" s="129"/>
      <c r="W5" s="129"/>
      <c r="X5" s="129"/>
      <c r="AB5" s="129"/>
    </row>
    <row r="6" spans="1:32" s="156" customFormat="1" ht="26.45">
      <c r="A6" s="169"/>
      <c r="B6" s="218" t="s">
        <v>305</v>
      </c>
      <c r="C6" s="247" t="s">
        <v>306</v>
      </c>
      <c r="D6" s="78" t="s">
        <v>307</v>
      </c>
      <c r="E6" s="78" t="s">
        <v>308</v>
      </c>
      <c r="F6" s="154" t="s">
        <v>309</v>
      </c>
      <c r="G6" s="302" t="s">
        <v>251</v>
      </c>
      <c r="H6" s="415">
        <v>2</v>
      </c>
      <c r="I6" s="415">
        <v>1</v>
      </c>
      <c r="J6" s="107">
        <v>0</v>
      </c>
      <c r="K6" s="107">
        <v>0</v>
      </c>
      <c r="L6" s="107"/>
      <c r="M6" s="245"/>
      <c r="N6" s="220"/>
      <c r="O6" s="225"/>
      <c r="P6" s="225"/>
    </row>
    <row r="7" spans="1:32" s="158" customFormat="1" ht="52.9">
      <c r="A7" s="169"/>
      <c r="B7" s="114"/>
      <c r="C7" s="115"/>
      <c r="D7" s="78" t="s">
        <v>310</v>
      </c>
      <c r="E7" s="78" t="s">
        <v>308</v>
      </c>
      <c r="F7" s="154" t="s">
        <v>311</v>
      </c>
      <c r="G7" s="296"/>
      <c r="H7" s="416"/>
      <c r="I7" s="416"/>
      <c r="J7" s="107">
        <v>0</v>
      </c>
      <c r="K7" s="107">
        <v>0</v>
      </c>
      <c r="L7" s="107"/>
      <c r="M7" s="245"/>
      <c r="N7" s="220"/>
      <c r="O7" s="225"/>
      <c r="P7" s="225"/>
    </row>
    <row r="8" spans="1:32" ht="52.9">
      <c r="A8" s="169"/>
      <c r="B8" s="218" t="s">
        <v>312</v>
      </c>
      <c r="C8" s="247" t="s">
        <v>313</v>
      </c>
      <c r="D8" s="73" t="s">
        <v>314</v>
      </c>
      <c r="E8" s="73" t="s">
        <v>315</v>
      </c>
      <c r="F8" s="73" t="s">
        <v>316</v>
      </c>
      <c r="G8" s="303">
        <v>2</v>
      </c>
      <c r="H8" s="415">
        <v>2</v>
      </c>
      <c r="I8" s="415">
        <v>2</v>
      </c>
      <c r="J8" s="87">
        <v>0</v>
      </c>
      <c r="K8" s="87">
        <v>0</v>
      </c>
      <c r="L8" s="87"/>
      <c r="M8" s="126"/>
      <c r="N8" s="224"/>
      <c r="O8" s="225"/>
      <c r="P8" s="225"/>
      <c r="S8" s="159"/>
      <c r="U8" s="160"/>
      <c r="V8" s="161"/>
      <c r="X8" s="159"/>
      <c r="Y8" s="161"/>
      <c r="AB8" s="159"/>
    </row>
    <row r="9" spans="1:32" ht="26.45">
      <c r="B9" s="114"/>
      <c r="C9" s="115"/>
      <c r="D9" s="73" t="s">
        <v>317</v>
      </c>
      <c r="E9" s="73" t="s">
        <v>315</v>
      </c>
      <c r="F9" s="73" t="s">
        <v>316</v>
      </c>
      <c r="G9" s="304"/>
      <c r="H9" s="416"/>
      <c r="I9" s="416"/>
      <c r="J9" s="87">
        <v>0</v>
      </c>
      <c r="K9" s="87">
        <v>0</v>
      </c>
      <c r="L9" s="87"/>
      <c r="M9" s="126"/>
      <c r="N9" s="224"/>
      <c r="O9" s="225"/>
      <c r="P9" s="225"/>
      <c r="S9" s="159"/>
      <c r="U9" s="160"/>
      <c r="V9" s="161"/>
      <c r="X9" s="159"/>
      <c r="Y9" s="161"/>
      <c r="AB9" s="159"/>
    </row>
    <row r="10" spans="1:32" ht="107.45" customHeight="1">
      <c r="B10" s="244" t="s">
        <v>318</v>
      </c>
      <c r="C10" s="73" t="s">
        <v>319</v>
      </c>
      <c r="D10" s="73" t="s">
        <v>320</v>
      </c>
      <c r="E10" s="73" t="s">
        <v>321</v>
      </c>
      <c r="F10" s="126" t="s">
        <v>322</v>
      </c>
      <c r="G10" s="305" t="s">
        <v>251</v>
      </c>
      <c r="H10" s="87">
        <v>3</v>
      </c>
      <c r="I10" s="87">
        <v>2</v>
      </c>
      <c r="J10" s="87">
        <v>0</v>
      </c>
      <c r="K10" s="87">
        <v>0</v>
      </c>
      <c r="L10" s="87"/>
      <c r="M10" s="126"/>
      <c r="N10" s="224"/>
      <c r="O10" s="225"/>
      <c r="P10" s="225"/>
    </row>
    <row r="11" spans="1:32" ht="132">
      <c r="B11" s="244" t="s">
        <v>323</v>
      </c>
      <c r="C11" s="73" t="s">
        <v>324</v>
      </c>
      <c r="D11" s="73" t="s">
        <v>325</v>
      </c>
      <c r="E11" s="73" t="s">
        <v>326</v>
      </c>
      <c r="F11" s="126" t="s">
        <v>327</v>
      </c>
      <c r="G11" s="305" t="s">
        <v>251</v>
      </c>
      <c r="H11" s="87">
        <v>4</v>
      </c>
      <c r="I11" s="87">
        <v>2</v>
      </c>
      <c r="J11" s="87">
        <v>0</v>
      </c>
      <c r="K11" s="87">
        <v>0</v>
      </c>
      <c r="L11" s="87"/>
      <c r="M11" s="126"/>
      <c r="N11" s="224"/>
      <c r="O11" s="225"/>
      <c r="P11" s="225"/>
    </row>
    <row r="12" spans="1:32" s="158" customFormat="1" ht="230.25" customHeight="1" thickBot="1">
      <c r="A12" s="169"/>
      <c r="B12" s="248" t="s">
        <v>328</v>
      </c>
      <c r="C12" s="90" t="s">
        <v>329</v>
      </c>
      <c r="D12" s="90" t="s">
        <v>330</v>
      </c>
      <c r="E12" s="90" t="s">
        <v>326</v>
      </c>
      <c r="F12" s="239" t="s">
        <v>327</v>
      </c>
      <c r="G12" s="306" t="s">
        <v>239</v>
      </c>
      <c r="H12" s="128">
        <v>2</v>
      </c>
      <c r="I12" s="128">
        <v>2</v>
      </c>
      <c r="J12" s="128">
        <v>0</v>
      </c>
      <c r="K12" s="128">
        <v>0</v>
      </c>
      <c r="L12" s="128"/>
      <c r="M12" s="239"/>
      <c r="N12" s="240"/>
      <c r="O12" s="241"/>
      <c r="P12" s="241"/>
    </row>
    <row r="13" spans="1:32" ht="13.9" thickBot="1">
      <c r="F13" s="93" t="s">
        <v>115</v>
      </c>
      <c r="G13" s="295"/>
      <c r="H13" s="121">
        <f>SUM(H6:H12)</f>
        <v>13</v>
      </c>
      <c r="I13" s="122">
        <f>SUM(I6:I12)</f>
        <v>9</v>
      </c>
      <c r="J13" s="123">
        <f>IF(SUM(J6:J12)&gt;H13,"Check Data",SUM(J6:J12))</f>
        <v>0</v>
      </c>
      <c r="K13" s="123">
        <f>IF(SUM(K6:K12)&gt;H13,"Check Data",SUM(K6:K12))</f>
        <v>0</v>
      </c>
      <c r="L13" s="97">
        <f>SUM(L6:L12)</f>
        <v>0</v>
      </c>
    </row>
    <row r="17" spans="5:28">
      <c r="E17" s="129"/>
      <c r="F17" s="129"/>
      <c r="G17" s="129"/>
    </row>
    <row r="18" spans="5:28">
      <c r="E18" s="129"/>
      <c r="F18" s="129"/>
      <c r="G18" s="129"/>
    </row>
    <row r="19" spans="5:28">
      <c r="E19" s="129"/>
      <c r="F19" s="129"/>
      <c r="G19" s="129"/>
    </row>
    <row r="20" spans="5:28">
      <c r="E20" s="129"/>
      <c r="F20" s="129"/>
      <c r="G20" s="129"/>
      <c r="M20" s="130"/>
      <c r="N20" s="130"/>
      <c r="O20" s="130"/>
      <c r="P20" s="130"/>
      <c r="R20" s="130"/>
      <c r="S20" s="130"/>
      <c r="W20" s="130"/>
      <c r="X20" s="130"/>
      <c r="AB20" s="130"/>
    </row>
    <row r="24" spans="5:28">
      <c r="E24" s="129"/>
      <c r="F24" s="129"/>
      <c r="G24" s="129"/>
    </row>
    <row r="25" spans="5:28">
      <c r="E25" s="129"/>
      <c r="F25" s="129"/>
      <c r="G25" s="129"/>
    </row>
    <row r="42" spans="5:7">
      <c r="E42" s="129"/>
      <c r="F42" s="129"/>
      <c r="G42" s="129"/>
    </row>
    <row r="44" spans="5:7">
      <c r="E44" s="129"/>
      <c r="F44" s="129"/>
      <c r="G44" s="129"/>
    </row>
    <row r="46" spans="5:7">
      <c r="E46" s="129"/>
      <c r="F46" s="129"/>
      <c r="G46" s="129"/>
    </row>
    <row r="58" spans="2:28">
      <c r="B58" s="130"/>
      <c r="C58" s="130"/>
      <c r="D58" s="130"/>
      <c r="E58" s="129"/>
      <c r="F58" s="129"/>
      <c r="G58" s="129"/>
    </row>
    <row r="59" spans="2:28">
      <c r="B59" s="130"/>
      <c r="C59" s="130"/>
      <c r="D59" s="130"/>
      <c r="E59" s="129"/>
      <c r="F59" s="129"/>
      <c r="G59" s="129"/>
    </row>
    <row r="60" spans="2:28">
      <c r="E60" s="129"/>
      <c r="F60" s="129"/>
      <c r="G60" s="129"/>
      <c r="M60" s="130"/>
      <c r="N60" s="130"/>
      <c r="O60" s="130"/>
      <c r="P60" s="130"/>
      <c r="R60" s="130"/>
      <c r="S60" s="130"/>
      <c r="W60" s="130"/>
      <c r="X60" s="130"/>
      <c r="AB60" s="130"/>
    </row>
    <row r="61" spans="2:28">
      <c r="E61" s="129"/>
      <c r="F61" s="129"/>
      <c r="G61" s="129"/>
      <c r="M61" s="130"/>
      <c r="N61" s="130"/>
      <c r="O61" s="130"/>
      <c r="P61" s="130"/>
      <c r="R61" s="130"/>
      <c r="S61" s="130"/>
      <c r="W61" s="130"/>
      <c r="X61" s="130"/>
      <c r="AB61" s="130"/>
    </row>
    <row r="62" spans="2:28">
      <c r="E62" s="129"/>
      <c r="F62" s="129"/>
      <c r="G62" s="129"/>
      <c r="M62" s="130"/>
      <c r="N62" s="130"/>
      <c r="O62" s="130"/>
      <c r="P62" s="130"/>
      <c r="R62" s="130"/>
      <c r="S62" s="130"/>
      <c r="W62" s="130"/>
      <c r="X62" s="130"/>
      <c r="AB62" s="130"/>
    </row>
    <row r="63" spans="2:28">
      <c r="E63" s="129"/>
      <c r="F63" s="129"/>
      <c r="G63" s="129"/>
    </row>
    <row r="64" spans="2:28">
      <c r="E64" s="129"/>
      <c r="F64" s="129"/>
      <c r="G64" s="129"/>
    </row>
    <row r="65" spans="5:7">
      <c r="E65" s="129"/>
      <c r="F65" s="129"/>
      <c r="G65" s="129"/>
    </row>
    <row r="66" spans="5:7">
      <c r="E66" s="129"/>
      <c r="F66" s="129"/>
      <c r="G66" s="129"/>
    </row>
    <row r="67" spans="5:7">
      <c r="E67" s="129"/>
      <c r="F67" s="129"/>
      <c r="G67" s="129"/>
    </row>
    <row r="68" spans="5:7">
      <c r="E68" s="129"/>
      <c r="F68" s="129"/>
      <c r="G68" s="129"/>
    </row>
    <row r="69" spans="5:7">
      <c r="E69" s="129"/>
      <c r="F69" s="129"/>
      <c r="G69" s="129"/>
    </row>
    <row r="70" spans="5:7">
      <c r="E70" s="129"/>
      <c r="F70" s="129"/>
      <c r="G70" s="129"/>
    </row>
    <row r="71" spans="5:7">
      <c r="E71" s="129"/>
      <c r="F71" s="129"/>
      <c r="G71" s="129"/>
    </row>
    <row r="72" spans="5:7">
      <c r="E72" s="129"/>
      <c r="F72" s="129"/>
      <c r="G72" s="129"/>
    </row>
    <row r="73" spans="5:7">
      <c r="E73" s="129"/>
      <c r="F73" s="129"/>
      <c r="G73" s="129"/>
    </row>
    <row r="74" spans="5:7">
      <c r="E74" s="129"/>
      <c r="F74" s="129"/>
      <c r="G74" s="129"/>
    </row>
    <row r="75" spans="5:7">
      <c r="E75" s="129"/>
      <c r="F75" s="129"/>
      <c r="G75" s="129"/>
    </row>
    <row r="76" spans="5:7">
      <c r="E76" s="129"/>
      <c r="F76" s="129"/>
      <c r="G76" s="129"/>
    </row>
    <row r="77" spans="5:7">
      <c r="E77" s="129"/>
      <c r="F77" s="129"/>
      <c r="G77" s="129"/>
    </row>
    <row r="78" spans="5:7">
      <c r="E78" s="129"/>
      <c r="F78" s="129"/>
      <c r="G78" s="129"/>
    </row>
    <row r="79" spans="5:7">
      <c r="E79" s="129"/>
      <c r="F79" s="129"/>
      <c r="G79" s="129"/>
    </row>
    <row r="102" spans="6:16">
      <c r="F102" s="4"/>
      <c r="G102" s="4"/>
      <c r="P102" s="4"/>
    </row>
  </sheetData>
  <mergeCells count="4">
    <mergeCell ref="H6:H7"/>
    <mergeCell ref="I6:I7"/>
    <mergeCell ref="H8:H9"/>
    <mergeCell ref="I8:I9"/>
  </mergeCells>
  <phoneticPr fontId="0" type="noConversion"/>
  <conditionalFormatting sqref="J13:L13">
    <cfRule type="cellIs" dxfId="2" priority="3"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7"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P104"/>
  <sheetViews>
    <sheetView showGridLines="0" zoomScale="70" zoomScaleNormal="70" zoomScaleSheetLayoutView="85" workbookViewId="0">
      <pane ySplit="4" topLeftCell="A5" activePane="bottomLeft" state="frozen"/>
      <selection pane="bottomLeft" activeCell="G9" sqref="G9"/>
      <selection activeCell="I26" sqref="I26"/>
    </sheetView>
  </sheetViews>
  <sheetFormatPr defaultColWidth="0" defaultRowHeight="13.15"/>
  <cols>
    <col min="1" max="1" width="1.140625" style="91" customWidth="1"/>
    <col min="2" max="2" width="9.7109375" style="91" customWidth="1"/>
    <col min="3" max="3" width="33.7109375" style="91" customWidth="1"/>
    <col min="4" max="4" width="77.5703125" style="91" customWidth="1"/>
    <col min="5" max="7" width="33.7109375" style="91" customWidth="1"/>
    <col min="8" max="12" width="10.7109375" style="91" customWidth="1"/>
    <col min="13" max="13" width="42.5703125" style="91" customWidth="1"/>
    <col min="14" max="14" width="11.7109375" style="91" customWidth="1"/>
    <col min="15" max="15" width="42.7109375" style="91" customWidth="1"/>
    <col min="16" max="16" width="44.42578125" style="91" customWidth="1"/>
    <col min="17" max="16384" width="0" style="91" hidden="1"/>
  </cols>
  <sheetData>
    <row r="1" spans="1:16" ht="6" customHeight="1" thickBot="1">
      <c r="P1" s="4"/>
    </row>
    <row r="2" spans="1:16" s="168" customFormat="1" ht="18" customHeight="1">
      <c r="A2" s="91"/>
      <c r="B2" s="60" t="s">
        <v>42</v>
      </c>
      <c r="C2" s="98"/>
      <c r="D2" s="98"/>
      <c r="E2" s="98"/>
      <c r="F2" s="98"/>
      <c r="G2" s="98"/>
      <c r="H2" s="98"/>
      <c r="I2" s="98"/>
      <c r="J2" s="98"/>
      <c r="K2" s="98"/>
      <c r="L2" s="98"/>
      <c r="M2" s="98"/>
      <c r="N2" s="98"/>
      <c r="O2" s="99"/>
      <c r="P2" s="124"/>
    </row>
    <row r="3" spans="1:16" s="168" customFormat="1" ht="18" customHeight="1" thickBot="1">
      <c r="A3" s="91"/>
      <c r="B3" s="100"/>
      <c r="C3" s="101"/>
      <c r="D3" s="101"/>
      <c r="E3" s="101"/>
      <c r="F3" s="101"/>
      <c r="G3" s="101"/>
      <c r="H3" s="101"/>
      <c r="I3" s="101"/>
      <c r="J3" s="101"/>
      <c r="K3" s="101"/>
      <c r="L3" s="101"/>
      <c r="M3" s="101"/>
      <c r="N3" s="101"/>
      <c r="O3" s="102"/>
      <c r="P3" s="125"/>
    </row>
    <row r="4" spans="1:16" ht="37.9">
      <c r="B4" s="37" t="s">
        <v>64</v>
      </c>
      <c r="C4" s="38" t="s">
        <v>65</v>
      </c>
      <c r="D4" s="38" t="s">
        <v>66</v>
      </c>
      <c r="E4" s="103" t="s">
        <v>116</v>
      </c>
      <c r="F4" s="103" t="s">
        <v>68</v>
      </c>
      <c r="G4" s="103" t="s">
        <v>69</v>
      </c>
      <c r="H4" s="38" t="s">
        <v>24</v>
      </c>
      <c r="I4" s="38" t="s">
        <v>70</v>
      </c>
      <c r="J4" s="38" t="s">
        <v>27</v>
      </c>
      <c r="K4" s="38" t="s">
        <v>71</v>
      </c>
      <c r="L4" s="38" t="s">
        <v>72</v>
      </c>
      <c r="M4" s="38" t="s">
        <v>73</v>
      </c>
      <c r="N4" s="38" t="s">
        <v>74</v>
      </c>
      <c r="O4" s="67" t="s">
        <v>75</v>
      </c>
      <c r="P4" s="40" t="s">
        <v>76</v>
      </c>
    </row>
    <row r="5" spans="1:16">
      <c r="B5" s="104"/>
      <c r="C5" s="105"/>
      <c r="D5" s="105"/>
      <c r="E5" s="105"/>
      <c r="F5" s="105"/>
      <c r="G5" s="105"/>
      <c r="H5" s="105"/>
      <c r="I5" s="105"/>
      <c r="J5" s="105"/>
      <c r="K5" s="105"/>
      <c r="L5" s="105"/>
      <c r="M5" s="105"/>
      <c r="N5" s="105"/>
      <c r="O5" s="106"/>
      <c r="P5" s="44"/>
    </row>
    <row r="6" spans="1:16" s="163" customFormat="1" ht="92.45">
      <c r="A6" s="169"/>
      <c r="B6" s="205" t="s">
        <v>331</v>
      </c>
      <c r="C6" s="78" t="s">
        <v>332</v>
      </c>
      <c r="D6" s="78" t="s">
        <v>333</v>
      </c>
      <c r="E6" s="78" t="s">
        <v>334</v>
      </c>
      <c r="F6" s="78" t="s">
        <v>335</v>
      </c>
      <c r="G6" s="325">
        <v>4</v>
      </c>
      <c r="H6" s="326">
        <v>3</v>
      </c>
      <c r="I6" s="107">
        <v>3</v>
      </c>
      <c r="J6" s="107">
        <v>0</v>
      </c>
      <c r="K6" s="107">
        <v>0</v>
      </c>
      <c r="L6" s="107"/>
      <c r="M6" s="245"/>
      <c r="N6" s="289"/>
      <c r="O6" s="282"/>
      <c r="P6" s="279"/>
    </row>
    <row r="7" spans="1:16" s="163" customFormat="1" ht="39.6">
      <c r="A7" s="169"/>
      <c r="B7" s="205" t="s">
        <v>336</v>
      </c>
      <c r="C7" s="78" t="s">
        <v>337</v>
      </c>
      <c r="D7" s="78" t="s">
        <v>338</v>
      </c>
      <c r="E7" s="78" t="s">
        <v>179</v>
      </c>
      <c r="F7" s="78" t="s">
        <v>335</v>
      </c>
      <c r="G7" s="325">
        <v>4</v>
      </c>
      <c r="H7" s="326">
        <v>2</v>
      </c>
      <c r="I7" s="87">
        <v>2</v>
      </c>
      <c r="J7" s="87">
        <v>0</v>
      </c>
      <c r="K7" s="87">
        <v>0</v>
      </c>
      <c r="L7" s="87"/>
      <c r="M7" s="126"/>
      <c r="N7" s="287"/>
      <c r="O7" s="279"/>
      <c r="P7" s="279"/>
    </row>
    <row r="8" spans="1:16" s="170" customFormat="1" ht="39.6">
      <c r="A8" s="169"/>
      <c r="B8" s="417" t="s">
        <v>339</v>
      </c>
      <c r="C8" s="420" t="s">
        <v>340</v>
      </c>
      <c r="D8" s="346" t="s">
        <v>341</v>
      </c>
      <c r="E8" s="346" t="s">
        <v>342</v>
      </c>
      <c r="F8" s="346" t="s">
        <v>343</v>
      </c>
      <c r="G8" s="347">
        <v>2</v>
      </c>
      <c r="H8" s="165">
        <v>2</v>
      </c>
      <c r="I8" s="87">
        <v>2</v>
      </c>
      <c r="J8" s="87">
        <v>0</v>
      </c>
      <c r="K8" s="87">
        <v>0</v>
      </c>
      <c r="L8" s="87"/>
      <c r="M8" s="126"/>
      <c r="N8" s="224"/>
      <c r="O8" s="225"/>
      <c r="P8" s="225"/>
    </row>
    <row r="9" spans="1:16" ht="97.9" customHeight="1">
      <c r="B9" s="418"/>
      <c r="C9" s="421"/>
      <c r="D9" s="346" t="s">
        <v>344</v>
      </c>
      <c r="E9" s="346" t="s">
        <v>342</v>
      </c>
      <c r="F9" s="348" t="s">
        <v>345</v>
      </c>
      <c r="G9" s="347">
        <v>2</v>
      </c>
      <c r="H9" s="165">
        <v>1</v>
      </c>
      <c r="I9" s="87">
        <v>1</v>
      </c>
      <c r="J9" s="87">
        <v>0</v>
      </c>
      <c r="K9" s="87">
        <v>0</v>
      </c>
      <c r="L9" s="87"/>
      <c r="M9" s="126"/>
      <c r="N9" s="224"/>
      <c r="O9" s="225"/>
      <c r="P9" s="225"/>
    </row>
    <row r="10" spans="1:16" ht="62.45" customHeight="1">
      <c r="B10" s="418"/>
      <c r="C10" s="421"/>
      <c r="D10" s="346" t="s">
        <v>346</v>
      </c>
      <c r="E10" s="346" t="s">
        <v>342</v>
      </c>
      <c r="F10" s="348" t="s">
        <v>347</v>
      </c>
      <c r="G10" s="347">
        <v>2</v>
      </c>
      <c r="H10" s="165">
        <v>1</v>
      </c>
      <c r="I10" s="87">
        <v>0</v>
      </c>
      <c r="J10" s="87">
        <v>0</v>
      </c>
      <c r="K10" s="87">
        <v>0</v>
      </c>
      <c r="L10" s="87"/>
      <c r="M10" s="126"/>
      <c r="N10" s="224"/>
      <c r="O10" s="225"/>
      <c r="P10" s="225"/>
    </row>
    <row r="11" spans="1:16" ht="64.900000000000006" customHeight="1">
      <c r="B11" s="419"/>
      <c r="C11" s="422"/>
      <c r="D11" s="346" t="s">
        <v>348</v>
      </c>
      <c r="E11" s="346" t="s">
        <v>342</v>
      </c>
      <c r="F11" s="348" t="s">
        <v>347</v>
      </c>
      <c r="G11" s="347">
        <v>2</v>
      </c>
      <c r="H11" s="165">
        <v>1</v>
      </c>
      <c r="I11" s="87">
        <v>0</v>
      </c>
      <c r="J11" s="87">
        <v>0</v>
      </c>
      <c r="K11" s="87">
        <v>0</v>
      </c>
      <c r="L11" s="87"/>
      <c r="M11" s="126"/>
      <c r="N11" s="224"/>
      <c r="O11" s="225"/>
      <c r="P11" s="225"/>
    </row>
    <row r="12" spans="1:16" ht="224.45">
      <c r="B12" s="88" t="s">
        <v>349</v>
      </c>
      <c r="C12" s="73" t="s">
        <v>350</v>
      </c>
      <c r="D12" s="164" t="s">
        <v>351</v>
      </c>
      <c r="E12" s="166" t="s">
        <v>237</v>
      </c>
      <c r="F12" s="166" t="s">
        <v>352</v>
      </c>
      <c r="G12" s="307">
        <v>4</v>
      </c>
      <c r="H12" s="165">
        <v>1</v>
      </c>
      <c r="I12" s="87">
        <v>1</v>
      </c>
      <c r="J12" s="87">
        <v>0</v>
      </c>
      <c r="K12" s="87">
        <v>0</v>
      </c>
      <c r="L12" s="87"/>
      <c r="M12" s="126"/>
      <c r="N12" s="224"/>
      <c r="O12" s="225"/>
      <c r="P12" s="225"/>
    </row>
    <row r="13" spans="1:16" ht="185.45" thickBot="1">
      <c r="B13" s="127" t="s">
        <v>353</v>
      </c>
      <c r="C13" s="90" t="s">
        <v>354</v>
      </c>
      <c r="D13" s="90" t="s">
        <v>355</v>
      </c>
      <c r="E13" s="90" t="s">
        <v>356</v>
      </c>
      <c r="F13" s="90" t="s">
        <v>357</v>
      </c>
      <c r="G13" s="308">
        <v>4</v>
      </c>
      <c r="H13" s="167">
        <v>1</v>
      </c>
      <c r="I13" s="128">
        <v>1</v>
      </c>
      <c r="J13" s="128">
        <v>0</v>
      </c>
      <c r="K13" s="128">
        <v>0</v>
      </c>
      <c r="L13" s="128"/>
      <c r="M13" s="239"/>
      <c r="N13" s="240"/>
      <c r="O13" s="241"/>
      <c r="P13" s="241"/>
    </row>
    <row r="14" spans="1:16" ht="13.9" thickBot="1">
      <c r="F14" s="93" t="s">
        <v>115</v>
      </c>
      <c r="G14" s="295"/>
      <c r="H14" s="121">
        <f>SUM(H6:H13)</f>
        <v>12</v>
      </c>
      <c r="I14" s="122">
        <f>SUM(I6:I13)</f>
        <v>10</v>
      </c>
      <c r="J14" s="123">
        <f>IF(SUM(J6:J13)&gt;H14,"Check Data",SUM(J6:J13))</f>
        <v>0</v>
      </c>
      <c r="K14" s="123">
        <f>IF(SUM(K6:K13)&gt;H14,"Check Data",SUM(K6:K13))</f>
        <v>0</v>
      </c>
      <c r="L14" s="97">
        <f>SUM(L6:L13)</f>
        <v>0</v>
      </c>
    </row>
    <row r="19" spans="5:16">
      <c r="E19" s="129"/>
      <c r="F19" s="129"/>
      <c r="G19" s="129"/>
    </row>
    <row r="20" spans="5:16">
      <c r="E20" s="129"/>
      <c r="F20" s="129"/>
      <c r="G20" s="129"/>
    </row>
    <row r="21" spans="5:16">
      <c r="E21" s="129"/>
      <c r="F21" s="129"/>
      <c r="G21" s="129"/>
    </row>
    <row r="22" spans="5:16">
      <c r="E22" s="129"/>
      <c r="F22" s="129"/>
      <c r="G22" s="129"/>
      <c r="M22" s="130"/>
      <c r="N22" s="130"/>
      <c r="O22" s="130"/>
      <c r="P22" s="130"/>
    </row>
    <row r="26" spans="5:16">
      <c r="E26" s="129"/>
      <c r="F26" s="129"/>
      <c r="G26" s="129"/>
    </row>
    <row r="27" spans="5:16">
      <c r="E27" s="129"/>
      <c r="F27" s="129"/>
      <c r="G27" s="129"/>
    </row>
    <row r="44" spans="5:7">
      <c r="E44" s="129"/>
      <c r="F44" s="129"/>
      <c r="G44" s="129"/>
    </row>
    <row r="46" spans="5:7">
      <c r="E46" s="129"/>
      <c r="F46" s="129"/>
      <c r="G46" s="129"/>
    </row>
    <row r="48" spans="5:7">
      <c r="E48" s="129"/>
      <c r="F48" s="129"/>
      <c r="G48" s="129"/>
    </row>
    <row r="60" spans="2:16">
      <c r="B60" s="130"/>
      <c r="C60" s="130"/>
      <c r="D60" s="130"/>
      <c r="E60" s="129"/>
      <c r="F60" s="129"/>
      <c r="G60" s="129"/>
    </row>
    <row r="61" spans="2:16">
      <c r="B61" s="130"/>
      <c r="C61" s="130"/>
      <c r="D61" s="130"/>
      <c r="E61" s="129"/>
      <c r="F61" s="129"/>
      <c r="G61" s="129"/>
    </row>
    <row r="62" spans="2:16">
      <c r="E62" s="129"/>
      <c r="F62" s="129"/>
      <c r="G62" s="129"/>
      <c r="M62" s="130"/>
      <c r="N62" s="130"/>
      <c r="O62" s="130"/>
      <c r="P62" s="130"/>
    </row>
    <row r="63" spans="2:16">
      <c r="E63" s="129"/>
      <c r="F63" s="129"/>
      <c r="G63" s="129"/>
      <c r="M63" s="130"/>
      <c r="N63" s="130"/>
      <c r="O63" s="130"/>
      <c r="P63" s="130"/>
    </row>
    <row r="64" spans="2:16">
      <c r="E64" s="129"/>
      <c r="F64" s="129"/>
      <c r="G64" s="129"/>
      <c r="M64" s="130"/>
      <c r="N64" s="130"/>
      <c r="O64" s="130"/>
      <c r="P64" s="130"/>
    </row>
    <row r="65" spans="5:7">
      <c r="E65" s="129"/>
      <c r="F65" s="129"/>
      <c r="G65" s="129"/>
    </row>
    <row r="66" spans="5:7">
      <c r="E66" s="129"/>
      <c r="F66" s="129"/>
      <c r="G66" s="129"/>
    </row>
    <row r="67" spans="5:7">
      <c r="E67" s="129"/>
      <c r="F67" s="129"/>
      <c r="G67" s="129"/>
    </row>
    <row r="68" spans="5:7">
      <c r="E68" s="129"/>
      <c r="F68" s="129"/>
      <c r="G68" s="129"/>
    </row>
    <row r="69" spans="5:7">
      <c r="E69" s="129"/>
      <c r="F69" s="129"/>
      <c r="G69" s="129"/>
    </row>
    <row r="70" spans="5:7">
      <c r="E70" s="129"/>
      <c r="F70" s="129"/>
      <c r="G70" s="129"/>
    </row>
    <row r="71" spans="5:7">
      <c r="E71" s="129"/>
      <c r="F71" s="129"/>
      <c r="G71" s="129"/>
    </row>
    <row r="72" spans="5:7">
      <c r="E72" s="129"/>
      <c r="F72" s="129"/>
      <c r="G72" s="129"/>
    </row>
    <row r="73" spans="5:7">
      <c r="E73" s="129"/>
      <c r="F73" s="129"/>
      <c r="G73" s="129"/>
    </row>
    <row r="74" spans="5:7">
      <c r="E74" s="129"/>
      <c r="F74" s="129"/>
      <c r="G74" s="129"/>
    </row>
    <row r="75" spans="5:7">
      <c r="E75" s="129"/>
      <c r="F75" s="129"/>
      <c r="G75" s="129"/>
    </row>
    <row r="76" spans="5:7">
      <c r="E76" s="129"/>
      <c r="F76" s="129"/>
      <c r="G76" s="129"/>
    </row>
    <row r="77" spans="5:7">
      <c r="E77" s="129"/>
      <c r="F77" s="129"/>
      <c r="G77" s="129"/>
    </row>
    <row r="78" spans="5:7">
      <c r="E78" s="129"/>
      <c r="F78" s="129"/>
      <c r="G78" s="129"/>
    </row>
    <row r="79" spans="5:7">
      <c r="E79" s="129"/>
      <c r="F79" s="129"/>
      <c r="G79" s="129"/>
    </row>
    <row r="80" spans="5:7">
      <c r="E80" s="129"/>
      <c r="F80" s="129"/>
      <c r="G80" s="129"/>
    </row>
    <row r="81" spans="5:7">
      <c r="E81" s="129"/>
      <c r="F81" s="129"/>
      <c r="G81" s="129"/>
    </row>
    <row r="104" spans="6:16">
      <c r="F104" s="4"/>
      <c r="G104" s="4"/>
      <c r="P104" s="4"/>
    </row>
  </sheetData>
  <mergeCells count="2">
    <mergeCell ref="B8:B11"/>
    <mergeCell ref="C8:C11"/>
  </mergeCells>
  <phoneticPr fontId="0" type="noConversion"/>
  <conditionalFormatting sqref="J14:L14">
    <cfRule type="cellIs" dxfId="1"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1"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O106"/>
  <sheetViews>
    <sheetView showGridLines="0" topLeftCell="B1" zoomScale="70" zoomScaleNormal="70" zoomScaleSheetLayoutView="85" workbookViewId="0">
      <pane ySplit="4" topLeftCell="A5" activePane="bottomLeft" state="frozen"/>
      <selection pane="bottomLeft" activeCell="H7" sqref="H7"/>
      <selection activeCell="I26" sqref="I26"/>
    </sheetView>
  </sheetViews>
  <sheetFormatPr defaultColWidth="0" defaultRowHeight="13.15"/>
  <cols>
    <col min="1" max="1" width="1.140625" style="91" customWidth="1"/>
    <col min="2" max="2" width="9.7109375" style="91" customWidth="1"/>
    <col min="3" max="3" width="33.7109375" style="91" customWidth="1"/>
    <col min="4" max="4" width="77.7109375" style="91" customWidth="1"/>
    <col min="5" max="6" width="33.7109375" style="91" customWidth="1"/>
    <col min="7" max="11" width="10.7109375" style="91" customWidth="1"/>
    <col min="12" max="12" width="42.5703125" style="91" customWidth="1"/>
    <col min="13" max="13" width="11.7109375" style="91" customWidth="1"/>
    <col min="14" max="15" width="42.7109375" style="91" customWidth="1"/>
    <col min="16" max="16384" width="0" style="91" hidden="1"/>
  </cols>
  <sheetData>
    <row r="1" spans="2:15" ht="6" customHeight="1" thickBot="1"/>
    <row r="2" spans="2:15" ht="17.25" customHeight="1">
      <c r="B2" s="60" t="s">
        <v>43</v>
      </c>
      <c r="C2" s="98"/>
      <c r="D2" s="98"/>
      <c r="E2" s="98"/>
      <c r="F2" s="98"/>
      <c r="G2" s="98"/>
      <c r="H2" s="98"/>
      <c r="I2" s="98"/>
      <c r="J2" s="98"/>
      <c r="K2" s="98"/>
      <c r="L2" s="98"/>
      <c r="M2" s="98"/>
      <c r="N2" s="99"/>
      <c r="O2" s="99"/>
    </row>
    <row r="3" spans="2:15" ht="17.25" customHeight="1" thickBot="1">
      <c r="B3" s="100"/>
      <c r="C3" s="101"/>
      <c r="D3" s="101"/>
      <c r="E3" s="101"/>
      <c r="F3" s="101"/>
      <c r="G3" s="101"/>
      <c r="H3" s="101"/>
      <c r="I3" s="101"/>
      <c r="J3" s="101"/>
      <c r="K3" s="101"/>
      <c r="L3" s="101"/>
      <c r="M3" s="101"/>
      <c r="N3" s="102"/>
      <c r="O3" s="102"/>
    </row>
    <row r="4" spans="2:15" ht="37.9">
      <c r="B4" s="37" t="s">
        <v>64</v>
      </c>
      <c r="C4" s="38" t="s">
        <v>65</v>
      </c>
      <c r="D4" s="38" t="s">
        <v>66</v>
      </c>
      <c r="E4" s="103" t="s">
        <v>116</v>
      </c>
      <c r="F4" s="103" t="s">
        <v>68</v>
      </c>
      <c r="G4" s="38" t="s">
        <v>24</v>
      </c>
      <c r="H4" s="38" t="s">
        <v>70</v>
      </c>
      <c r="I4" s="38" t="s">
        <v>27</v>
      </c>
      <c r="J4" s="38" t="s">
        <v>71</v>
      </c>
      <c r="K4" s="38" t="s">
        <v>72</v>
      </c>
      <c r="L4" s="38" t="s">
        <v>73</v>
      </c>
      <c r="M4" s="38" t="s">
        <v>74</v>
      </c>
      <c r="N4" s="39" t="s">
        <v>75</v>
      </c>
      <c r="O4" s="40" t="s">
        <v>76</v>
      </c>
    </row>
    <row r="5" spans="2:15">
      <c r="B5" s="202"/>
      <c r="C5" s="203"/>
      <c r="D5" s="203"/>
      <c r="E5" s="203"/>
      <c r="F5" s="203"/>
      <c r="G5" s="203"/>
      <c r="H5" s="203"/>
      <c r="I5" s="203"/>
      <c r="J5" s="203"/>
      <c r="K5" s="203"/>
      <c r="L5" s="203"/>
      <c r="M5" s="203"/>
      <c r="N5" s="204"/>
      <c r="O5" s="204"/>
    </row>
    <row r="6" spans="2:15" ht="26.45">
      <c r="B6" s="205" t="s">
        <v>358</v>
      </c>
      <c r="C6" s="78" t="s">
        <v>359</v>
      </c>
      <c r="D6" s="78" t="s">
        <v>360</v>
      </c>
      <c r="E6" s="78" t="s">
        <v>88</v>
      </c>
      <c r="F6" s="78" t="s">
        <v>361</v>
      </c>
      <c r="G6" s="107">
        <v>1</v>
      </c>
      <c r="H6" s="107">
        <v>0</v>
      </c>
      <c r="I6" s="107">
        <v>0</v>
      </c>
      <c r="J6" s="107">
        <v>0</v>
      </c>
      <c r="K6" s="107"/>
      <c r="L6" s="154"/>
      <c r="M6" s="220"/>
      <c r="N6" s="221"/>
      <c r="O6" s="221"/>
    </row>
    <row r="7" spans="2:15" ht="211.15">
      <c r="B7" s="88" t="s">
        <v>109</v>
      </c>
      <c r="C7" s="73" t="s">
        <v>362</v>
      </c>
      <c r="D7" s="73" t="s">
        <v>363</v>
      </c>
      <c r="E7" s="73" t="s">
        <v>364</v>
      </c>
      <c r="F7" s="73" t="s">
        <v>365</v>
      </c>
      <c r="G7" s="87">
        <v>1</v>
      </c>
      <c r="H7" s="87">
        <v>0</v>
      </c>
      <c r="I7" s="87">
        <v>0</v>
      </c>
      <c r="J7" s="87">
        <v>0</v>
      </c>
      <c r="K7" s="87"/>
      <c r="L7" s="126"/>
      <c r="M7" s="224"/>
      <c r="N7" s="225"/>
      <c r="O7" s="225"/>
    </row>
    <row r="8" spans="2:15" ht="39.6">
      <c r="B8" s="88" t="s">
        <v>117</v>
      </c>
      <c r="C8" s="73" t="s">
        <v>118</v>
      </c>
      <c r="D8" s="73" t="s">
        <v>366</v>
      </c>
      <c r="E8" s="73" t="s">
        <v>237</v>
      </c>
      <c r="F8" s="73" t="s">
        <v>367</v>
      </c>
      <c r="G8" s="87">
        <v>1</v>
      </c>
      <c r="H8" s="87">
        <v>0</v>
      </c>
      <c r="I8" s="87">
        <v>0</v>
      </c>
      <c r="J8" s="87">
        <v>0</v>
      </c>
      <c r="K8" s="87"/>
      <c r="L8" s="249"/>
      <c r="M8" s="224"/>
      <c r="N8" s="250"/>
      <c r="O8" s="250"/>
    </row>
    <row r="9" spans="2:15" ht="119.25" customHeight="1">
      <c r="B9" s="88" t="s">
        <v>130</v>
      </c>
      <c r="C9" s="73" t="s">
        <v>131</v>
      </c>
      <c r="D9" s="73" t="s">
        <v>368</v>
      </c>
      <c r="E9" s="73" t="s">
        <v>369</v>
      </c>
      <c r="F9" s="73" t="s">
        <v>370</v>
      </c>
      <c r="G9" s="87">
        <v>2</v>
      </c>
      <c r="H9" s="87">
        <v>0</v>
      </c>
      <c r="I9" s="87">
        <v>0</v>
      </c>
      <c r="J9" s="87">
        <v>0</v>
      </c>
      <c r="K9" s="87"/>
      <c r="L9" s="249"/>
      <c r="M9" s="224"/>
      <c r="N9" s="250"/>
      <c r="O9" s="250"/>
    </row>
    <row r="10" spans="2:15" ht="195" customHeight="1">
      <c r="B10" s="88" t="s">
        <v>170</v>
      </c>
      <c r="C10" s="73" t="s">
        <v>371</v>
      </c>
      <c r="D10" s="73" t="s">
        <v>372</v>
      </c>
      <c r="E10" s="73" t="s">
        <v>173</v>
      </c>
      <c r="F10" s="73" t="s">
        <v>373</v>
      </c>
      <c r="G10" s="87">
        <v>5</v>
      </c>
      <c r="H10" s="87">
        <v>0</v>
      </c>
      <c r="I10" s="87">
        <v>0</v>
      </c>
      <c r="J10" s="87">
        <v>0</v>
      </c>
      <c r="K10" s="87"/>
      <c r="L10" s="126"/>
      <c r="M10" s="224"/>
      <c r="N10" s="225"/>
      <c r="O10" s="225"/>
    </row>
    <row r="11" spans="2:15" ht="65.25" customHeight="1">
      <c r="B11" s="88" t="s">
        <v>374</v>
      </c>
      <c r="C11" s="73" t="s">
        <v>375</v>
      </c>
      <c r="D11" s="73" t="s">
        <v>376</v>
      </c>
      <c r="E11" s="73" t="s">
        <v>377</v>
      </c>
      <c r="F11" s="73" t="s">
        <v>378</v>
      </c>
      <c r="G11" s="87">
        <v>1</v>
      </c>
      <c r="H11" s="87">
        <v>0</v>
      </c>
      <c r="I11" s="87">
        <v>0</v>
      </c>
      <c r="J11" s="87">
        <v>0</v>
      </c>
      <c r="K11" s="87"/>
      <c r="L11" s="126"/>
      <c r="M11" s="224"/>
      <c r="N11" s="225"/>
      <c r="O11" s="225"/>
    </row>
    <row r="12" spans="2:15" ht="118.9">
      <c r="B12" s="88" t="s">
        <v>247</v>
      </c>
      <c r="C12" s="73" t="s">
        <v>248</v>
      </c>
      <c r="D12" s="73" t="s">
        <v>379</v>
      </c>
      <c r="E12" s="73" t="s">
        <v>380</v>
      </c>
      <c r="F12" s="73" t="s">
        <v>381</v>
      </c>
      <c r="G12" s="87">
        <v>3</v>
      </c>
      <c r="H12" s="87">
        <v>0</v>
      </c>
      <c r="I12" s="87">
        <v>0</v>
      </c>
      <c r="J12" s="87">
        <v>0</v>
      </c>
      <c r="K12" s="87"/>
      <c r="L12" s="126"/>
      <c r="M12" s="224"/>
      <c r="N12" s="225"/>
      <c r="O12" s="225"/>
    </row>
    <row r="13" spans="2:15" ht="26.45">
      <c r="B13" s="88" t="s">
        <v>256</v>
      </c>
      <c r="C13" s="73" t="s">
        <v>382</v>
      </c>
      <c r="D13" s="73" t="s">
        <v>383</v>
      </c>
      <c r="E13" s="73" t="s">
        <v>88</v>
      </c>
      <c r="F13" s="73" t="s">
        <v>384</v>
      </c>
      <c r="G13" s="87">
        <v>1</v>
      </c>
      <c r="H13" s="87">
        <v>0</v>
      </c>
      <c r="I13" s="87">
        <v>0</v>
      </c>
      <c r="J13" s="87">
        <v>0</v>
      </c>
      <c r="K13" s="87"/>
      <c r="L13" s="126"/>
      <c r="M13" s="224"/>
      <c r="N13" s="250"/>
      <c r="O13" s="250"/>
    </row>
    <row r="14" spans="2:15" ht="107.45">
      <c r="B14" s="88" t="s">
        <v>277</v>
      </c>
      <c r="C14" s="73" t="s">
        <v>385</v>
      </c>
      <c r="D14" s="73" t="s">
        <v>386</v>
      </c>
      <c r="E14" s="73" t="s">
        <v>88</v>
      </c>
      <c r="F14" s="73" t="s">
        <v>387</v>
      </c>
      <c r="G14" s="87">
        <v>1</v>
      </c>
      <c r="H14" s="87">
        <v>0</v>
      </c>
      <c r="I14" s="87">
        <v>0</v>
      </c>
      <c r="J14" s="87">
        <v>0</v>
      </c>
      <c r="K14" s="87"/>
      <c r="L14" s="126"/>
      <c r="M14" s="224"/>
      <c r="N14" s="250"/>
      <c r="O14" s="250"/>
    </row>
    <row r="15" spans="2:15" ht="105.6">
      <c r="B15" s="88" t="s">
        <v>285</v>
      </c>
      <c r="C15" s="73" t="s">
        <v>286</v>
      </c>
      <c r="D15" s="73" t="s">
        <v>388</v>
      </c>
      <c r="E15" s="73" t="s">
        <v>88</v>
      </c>
      <c r="F15" s="73" t="s">
        <v>389</v>
      </c>
      <c r="G15" s="87">
        <v>1</v>
      </c>
      <c r="H15" s="87">
        <v>0</v>
      </c>
      <c r="I15" s="87">
        <v>0</v>
      </c>
      <c r="J15" s="87">
        <v>0</v>
      </c>
      <c r="K15" s="87"/>
      <c r="L15" s="126"/>
      <c r="M15" s="224"/>
      <c r="N15" s="225"/>
      <c r="O15" s="225"/>
    </row>
    <row r="16" spans="2:15" s="206" customFormat="1" ht="185.45" thickBot="1">
      <c r="B16" s="127" t="s">
        <v>297</v>
      </c>
      <c r="C16" s="90" t="s">
        <v>298</v>
      </c>
      <c r="D16" s="90" t="s">
        <v>390</v>
      </c>
      <c r="E16" s="90" t="s">
        <v>391</v>
      </c>
      <c r="F16" s="90" t="s">
        <v>392</v>
      </c>
      <c r="G16" s="128">
        <v>1</v>
      </c>
      <c r="H16" s="128">
        <v>0</v>
      </c>
      <c r="I16" s="128">
        <v>0</v>
      </c>
      <c r="J16" s="128">
        <v>0</v>
      </c>
      <c r="K16" s="128"/>
      <c r="L16" s="239"/>
      <c r="M16" s="240"/>
      <c r="N16" s="241"/>
      <c r="O16" s="241"/>
    </row>
    <row r="17" spans="5:15" ht="13.9" thickBot="1">
      <c r="F17" s="93" t="s">
        <v>115</v>
      </c>
      <c r="G17" s="121">
        <v>10</v>
      </c>
      <c r="H17" s="122">
        <f>SUM(H6:H16)</f>
        <v>0</v>
      </c>
      <c r="I17" s="123">
        <f>IF(SUM(I6:I16)&gt;G17,"Check Data",SUM(I6:I16))</f>
        <v>0</v>
      </c>
      <c r="J17" s="123">
        <f>IF(SUM(J6:J16)&gt;G17,"Check Data",SUM(J6:J16))</f>
        <v>0</v>
      </c>
      <c r="K17" s="97">
        <f>SUM(K6:K16)</f>
        <v>0</v>
      </c>
    </row>
    <row r="20" spans="5:15">
      <c r="E20" s="129"/>
      <c r="F20" s="129"/>
    </row>
    <row r="21" spans="5:15">
      <c r="E21" s="129"/>
      <c r="F21" s="129"/>
    </row>
    <row r="22" spans="5:15">
      <c r="E22" s="129"/>
      <c r="F22" s="129"/>
    </row>
    <row r="23" spans="5:15">
      <c r="E23" s="129"/>
      <c r="F23" s="129"/>
      <c r="L23" s="130"/>
      <c r="M23" s="130"/>
      <c r="N23" s="130"/>
      <c r="O23" s="130"/>
    </row>
    <row r="27" spans="5:15">
      <c r="E27" s="129"/>
      <c r="F27" s="129"/>
    </row>
    <row r="28" spans="5:15">
      <c r="E28" s="129"/>
      <c r="F28" s="129"/>
    </row>
    <row r="45" spans="5:6">
      <c r="E45" s="129"/>
      <c r="F45" s="129"/>
    </row>
    <row r="47" spans="5:6">
      <c r="E47" s="129"/>
      <c r="F47" s="129"/>
    </row>
    <row r="49" spans="2:15">
      <c r="E49" s="129"/>
      <c r="F49" s="129"/>
    </row>
    <row r="61" spans="2:15">
      <c r="B61" s="130"/>
      <c r="C61" s="130"/>
      <c r="D61" s="130"/>
      <c r="E61" s="129"/>
      <c r="F61" s="129"/>
    </row>
    <row r="62" spans="2:15">
      <c r="B62" s="130"/>
      <c r="C62" s="130"/>
      <c r="D62" s="130"/>
      <c r="E62" s="129"/>
      <c r="F62" s="129"/>
    </row>
    <row r="63" spans="2:15">
      <c r="E63" s="129"/>
      <c r="F63" s="129"/>
      <c r="L63" s="130"/>
      <c r="M63" s="130"/>
      <c r="N63" s="130"/>
      <c r="O63" s="130"/>
    </row>
    <row r="64" spans="2:15">
      <c r="E64" s="129"/>
      <c r="F64" s="129"/>
      <c r="L64" s="130"/>
      <c r="M64" s="130"/>
      <c r="N64" s="130"/>
      <c r="O64" s="130"/>
    </row>
    <row r="65" spans="5:15">
      <c r="E65" s="129"/>
      <c r="F65" s="129"/>
      <c r="L65" s="130"/>
      <c r="M65" s="130"/>
      <c r="N65" s="130"/>
      <c r="O65" s="130"/>
    </row>
    <row r="66" spans="5:15">
      <c r="E66" s="129"/>
      <c r="F66" s="129"/>
    </row>
    <row r="67" spans="5:15">
      <c r="E67" s="129"/>
      <c r="F67" s="129"/>
    </row>
    <row r="68" spans="5:15">
      <c r="E68" s="129"/>
      <c r="F68" s="129"/>
    </row>
    <row r="69" spans="5:15">
      <c r="E69" s="129"/>
      <c r="F69" s="129"/>
    </row>
    <row r="70" spans="5:15">
      <c r="E70" s="129"/>
      <c r="F70" s="129"/>
    </row>
    <row r="71" spans="5:15">
      <c r="E71" s="129"/>
      <c r="F71" s="129"/>
    </row>
    <row r="72" spans="5:15">
      <c r="E72" s="129"/>
      <c r="F72" s="129"/>
    </row>
    <row r="73" spans="5:15">
      <c r="E73" s="129"/>
      <c r="F73" s="129"/>
    </row>
    <row r="74" spans="5:15">
      <c r="E74" s="129"/>
      <c r="F74" s="129"/>
    </row>
    <row r="75" spans="5:15">
      <c r="E75" s="129"/>
      <c r="F75" s="129"/>
    </row>
    <row r="76" spans="5:15">
      <c r="E76" s="129"/>
      <c r="F76" s="129"/>
    </row>
    <row r="77" spans="5:15">
      <c r="E77" s="129"/>
      <c r="F77" s="129"/>
    </row>
    <row r="78" spans="5:15">
      <c r="E78" s="129"/>
      <c r="F78" s="129"/>
    </row>
    <row r="79" spans="5:15">
      <c r="E79" s="129"/>
      <c r="F79" s="129"/>
    </row>
    <row r="80" spans="5:15">
      <c r="E80" s="129"/>
      <c r="F80" s="129"/>
    </row>
    <row r="81" spans="5:6">
      <c r="E81" s="129"/>
      <c r="F81" s="129"/>
    </row>
    <row r="82" spans="5:6">
      <c r="E82" s="129"/>
      <c r="F82" s="129"/>
    </row>
    <row r="105" spans="6:6">
      <c r="F105" s="4"/>
    </row>
    <row r="106" spans="6:6">
      <c r="F106" s="4"/>
    </row>
  </sheetData>
  <phoneticPr fontId="0" type="noConversion"/>
  <conditionalFormatting sqref="I17:K17">
    <cfRule type="cellIs" dxfId="0" priority="1" stopIfTrue="1" operator="equal">
      <formula>"Check Data"</formula>
    </cfRule>
  </conditionalFormatting>
  <printOptions horizontalCentered="1"/>
  <pageMargins left="0.74803149606299213" right="0.74803149606299213" top="0.98425196850393704" bottom="0.98425196850393704" header="0.51181102362204722" footer="0.51181102362204722"/>
  <pageSetup paperSize="8" scale="57" orientation="landscape" horizontalDpi="4294967292"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EBC6F78061BE49AC7AE6751D98B252" ma:contentTypeVersion="17" ma:contentTypeDescription="Create a new document." ma:contentTypeScope="" ma:versionID="2249633c9bffbddda486d94604242725">
  <xsd:schema xmlns:xsd="http://www.w3.org/2001/XMLSchema" xmlns:xs="http://www.w3.org/2001/XMLSchema" xmlns:p="http://schemas.microsoft.com/office/2006/metadata/properties" xmlns:ns2="39946b75-234f-42ee-838d-67f255645f3d" xmlns:ns3="581d0039-0011-49a3-89e2-b1d49e4f6ef5" targetNamespace="http://schemas.microsoft.com/office/2006/metadata/properties" ma:root="true" ma:fieldsID="0e18c56a0dbc6f255894f8b496406897" ns2:_="" ns3:_="">
    <xsd:import namespace="39946b75-234f-42ee-838d-67f255645f3d"/>
    <xsd:import namespace="581d0039-0011-49a3-89e2-b1d49e4f6e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46b75-234f-42ee-838d-67f255645f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46a2c77-2d23-4fbd-8470-ff17a2e2bf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1d0039-0011-49a3-89e2-b1d49e4f6e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74c4b84-519f-4def-af1a-9d87fa088894}" ma:internalName="TaxCatchAll" ma:showField="CatchAllData" ma:web="581d0039-0011-49a3-89e2-b1d49e4f6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1d0039-0011-49a3-89e2-b1d49e4f6ef5" xsi:nil="true"/>
    <lcf76f155ced4ddcb4097134ff3c332f xmlns="39946b75-234f-42ee-838d-67f255645f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C46C9B-8FDF-4624-9048-4D36D196403B}"/>
</file>

<file path=customXml/itemProps2.xml><?xml version="1.0" encoding="utf-8"?>
<ds:datastoreItem xmlns:ds="http://schemas.openxmlformats.org/officeDocument/2006/customXml" ds:itemID="{B28BD6FE-06E6-425C-B3F6-58F0B75C7BF7}"/>
</file>

<file path=customXml/itemProps3.xml><?xml version="1.0" encoding="utf-8"?>
<ds:datastoreItem xmlns:ds="http://schemas.openxmlformats.org/officeDocument/2006/customXml" ds:itemID="{4852B0B6-4C92-46DF-850C-3CB8BCEB2E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Harry Hinchliffe</dc:creator>
  <cp:keywords/>
  <dc:description/>
  <cp:lastModifiedBy>Matt Elliott</cp:lastModifiedBy>
  <cp:revision/>
  <dcterms:created xsi:type="dcterms:W3CDTF">2000-01-13T11:08:04Z</dcterms:created>
  <dcterms:modified xsi:type="dcterms:W3CDTF">2023-09-01T08:52:13Z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0x010100BBEBC6F78061BE49AC7AE6751D98B252</vt:lpwstr>
  </property>
  <property fmtid="{D5CDD505-2E9C-101B-9397-08002B2CF9AE}" pid="3" name="MediaServiceImageTags">
    <vt:lpwstr/>
  </property>
</Properties>
</file>