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C:\Program Files (x86)\Mimecast\PATI\temp\22a33abe-6843-4477-be08-804cabbd17b4\"/>
    </mc:Choice>
  </mc:AlternateContent>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9040" windowHeight="15840" firstSheet="4" activeTab="4"/>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<sst xmlns="http://schemas.openxmlformats.org/spreadsheetml/2006/main" count="2514" uniqueCount="334">
  <si>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</si>
  <si>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</si>
  <si>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</si>
  <si>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</si>
  <si>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</si>
  <si>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</si>
  <si>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</si>
  <si>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</si>
  <si>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</si>
  <si>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</si>
  <si>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</si>
  <si>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</si>
  <si>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</si>
  <si>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</si>
  <si>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</si>
  <si>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</si>
  <si>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</si>
  <si>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</si>
  <si>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</si>
  <si>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</si>
  <si>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</si>
  <si>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</si>
  <si>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</si>
  <si>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</si>
  <si>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</si>
  <si>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</si>
  <si>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</si>
  <si>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</si>
  <si>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</si>
  <si>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</si>
  <si>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</si>
  <si>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</si>
  <si>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</si>
  <si>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</si>
  <si>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</si>
  <si>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</si>
  <si>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</si>
  <si>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</si>
  <si>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</si>
  <si>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</si>
  <si>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</si>
  <si>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</si>
  <si>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</si>
  <si>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</si>
  <si>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</si>
  <si>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</si>
  <si>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</si>
  <si>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</si>
  <si>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</si>
  <si>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</si>
  <si>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</si>
  <si>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</si>
  <si>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</si>
  <si>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</si>
  <si>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</si>
  <si>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</si>
  <si>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</si>
  <si>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</si>
  <si>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</si>
  <si>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</si>
  <si>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</si>
  <si>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</si>
  <si>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</si>
  <si>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</si>
  <si>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</si>
  <si>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</si>
  <si>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</si>
  <si>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</si>
  <si>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</si>
  <si>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</si>
  <si>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</si>
  <si>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</si>
  <si>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</si>
  <si>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</si>
  <si>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</si>
  <si>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</si>
  <si>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</si>
  <si>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</si>
  <si>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</si>
  <si>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</si>
  <si>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</si>
  <si>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</si>
  <si>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</si>
  <si>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</si>
  <si>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</si>
  <si>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</si>
  <si>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</si>
  <si>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</si>
  <si>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</si>
  <si>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</si>
  <si>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</si>
  <si>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</si>
  <si>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</si>
  <si>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</si>
  <si>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</si>
  <si>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</si>
  <si>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</si>
  <si>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</si>
  <si>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</si>
  <si>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</si>
  <si>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</si>
  <si>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</si>
  <si>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</si>
  <si>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</si>
  <si>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</si>
  <si>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</si>
  <si>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</si>
  <si>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</si>
  <si>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</si>
  <si>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</si>
  <si>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</si>
  <si>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</si>
  <si>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</si>
  <si>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</si>
  <si>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</si>
  <si>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</si>
  <si>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</si>
  <si>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</si>
  <si>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</si>
  <si>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</si>
  <si>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</si>
  <si>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</si>
  <si>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</si>
  <si>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</si>
  <si>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</si>
  <si>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</si>
  <si>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</si>
  <si>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</si>
  <si>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</si>
  <si>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</si>
  <si>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</si>
  <si>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</si>
  <si>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</si>
  <si>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</si>
  <si>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</si>
  <si>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</si>
  <si>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</si>
  <si>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</si>
  <si>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</si>
  <si>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</si>
  <si>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</si>
  <si>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</si>
  <si>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</si>
  <si>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</si>
  <si>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</si>
  <si>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</si>
  <si>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</si>
  <si>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</si>
  <si>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</si>
  <si>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</si>
  <si>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</si>
  <si>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</si>
  <si>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</si>
  <si>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</si>
  <si>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</si>
  <si>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</si>
  <si>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</si>
  <si>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</si>
  <si>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</si>
  <si>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</si>
  <si>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</si>
  <si>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</si>
  <si>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</si>
  <si>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</si>
  <si>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</si>
  <si>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</si>
  <si>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</si>
  <si>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</si>
  <si>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</si>
  <si>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</si>
  <si>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</si>
  <si>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</si>
  <si>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</si>
  <si>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</si>
  <si>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</si>
  <si>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</si>
  <si>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</si>
  <si>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</si>
  <si>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</si>
  <si>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</si>
  <si>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</si>
  <si>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</si>
  <si>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</si>
  <si>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</si>
  <si>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</si>
  <si>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</si>
  <si>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</si>
  <si>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</si>
  <si>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</si>
  <si>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</si>
  <si>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</si>
  <si>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</si>
  <si>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</si>
  <si>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</si>
  <si>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</si>
  <si>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</si>
  <si>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</si>
  <si>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</si>
  <si>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</si>
  <si>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</si>
  <si>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</si>
  <si>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</si>
  <si>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</si>
  <si>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</si>
  <si>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</si>
  <si>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</si>
  <si>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</si>
  <si>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</si>
  <si>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</si>
  <si>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</si>
  <si>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</si>
  <si>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</si>
  <si>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</si>
  <si>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</si>
  <si>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</si>
  <si>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</si>
  <si>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</si>
  <si>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</si>
  <si>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</si>
  <si>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</si>
  <si>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</si>
  <si>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</si>
  <si>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</si>
  <si>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</si>
  <si>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</si>
  <si>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</si>
  <si>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</si>
  <si>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</si>
  <si>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</si>
  <si>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</si>
  <si>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</si>
  <si>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</si>
  <si>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</si>
  <si>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</si>
  <si>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</si>
  <si>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</si>
  <si>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</si>
  <si>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</si>
  <si>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</si>
  <si>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</si>
  <si>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</si>
  <si>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</si>
  <si>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</si>
  <si>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</si>
  <si>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</si>
  <si>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</si>
  <si>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</si>
  <si>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</si>
  <si>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</si>
  <si>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</si>
  <si>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</si>
  <si>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</si>
  <si>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</si>
  <si>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</si>
  <si>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</si>
  <si>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</si>
  <si>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</si>
  <si>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</si>
  <si>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</si>
  <si>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</si>
  <si>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</si>
  <si>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</si>
  <si>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</si>
  <si>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</si>
  <si>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</si>
  <si>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</si>
  <si>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</si>
  <si>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</si>
  <si>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</si>
  <si>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</si>
  <si>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</si>
  <si>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</si>
  <si>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</si>
  <si>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</si>
  <si>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</si>
  <si>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</si>
  <si>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</si>
  <si>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</si>
  <si>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</si>
  <si>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</si>
  <si>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</si>
  <si>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</si>
  <si>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</si>
  <si>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</si>
  <si>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</si>
  <si>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</si>
  <si>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</si>
  <si>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</si>
  <si>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</si>
  <si>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</si>
  <si>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</si>
  <si>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</si>
  <si>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</si>
  <si>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</si>
  <si>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</si>
  <si>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</si>
  <si>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</si>
  <si>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</si>
  <si>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</si>
  <si>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</si>
  <si>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</si>
  <si>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</si>
  <si>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</si>
  <si>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</si>
  <si>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</si>
  <si>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</si>
  <si>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</si>
  <si>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</si>
  <si>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</si>
  <si>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</si>
  <si>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</si>
  <si>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</si>
  <si>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</si>
  <si>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</si>
  <si>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</si>
  <si>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</si>
  <si>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</si>
  <si>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</si>
  <si>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</si>
  <si>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</si>
  <si>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</si>
  <si>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</si>
  <si>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</si>
  <si>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</si>
  <si>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</si>
  <si>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</si>
  <si>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</si>
  <si>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</si>
  <si>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</si>
  <si>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</si>
  <si>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</si>
  <si>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North of Long Copse Lane</t>
  </si>
  <si>
    <t>Land North of Long Copse Lane, Emsworth</t>
  </si>
  <si>
    <t>APP/21/00893</t>
  </si>
</sst>
</file>

<file path=xl/styles.xml><?xml version="1.0" encoding="utf-8"?>
<styleSheet xmlns="http://schemas.openxmlformats.org/spreadsheetml/2006/main" xmlns:mc="http://schemas.openxmlformats.org/markup-compatibility/2006" xmlns:x14ac="http://schemas.microsoft.com/office/spreadsheetml/2009/9/ac" mc:Ignorable="x14ac">
  <fonts count="42">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M5:Y12"/>
  <sheetViews>
    <sheetView showGridLines="0" showRowColHeaders="0" zoomScaleNormal="100" workbookViewId="0">
      <selection activeCell="F15" sqref="F15"/>
    </sheetView>
  </sheetViews>
  <sheetFormatPr defaultColWidth="5.7109375" defaultRowHeight="28.5" customHeight="1"/>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c r="Y5"/>
    </row>
    <row r="11" spans="13:25" ht="18" customHeight="1"/>
    <row r="12" spans="13:25" ht="45.7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21"/>
  <sheetViews>
    <sheetView showRowColHeaders="0" zoomScaleNormal="100" workbookViewId="0">
      <selection activeCell="Q25" sqref="Q25"/>
    </sheetView>
  </sheetViews>
  <sheetFormatPr defaultColWidth="9.140625" defaultRowHeight="15"/>
  <cols>
    <col min="1" max="13" width="9.140625" style="127"/>
    <col min="14" max="14" width="1.7109375" style="127" customWidth="1"/>
    <col min="15" max="16384" width="9.140625" style="127"/>
  </cols>
  <sheetData>
    <row r="2" spans="2:14" ht="15.75" thickBot="1"/>
    <row r="3" spans="2:14" ht="15.75" customHeight="1" thickTop="1">
      <c r="B3" s="225" t="s">
        <v>1</v>
      </c>
      <c r="C3" s="226"/>
      <c r="D3" s="226"/>
      <c r="E3" s="226"/>
      <c r="F3" s="226"/>
      <c r="G3" s="226"/>
      <c r="H3" s="226"/>
      <c r="I3" s="226"/>
      <c r="J3" s="226"/>
      <c r="K3" s="226"/>
      <c r="L3" s="226"/>
      <c r="M3" s="226"/>
      <c r="N3" s="227"/>
    </row>
    <row r="4" spans="2:14" ht="15" customHeight="1">
      <c r="B4" s="228"/>
      <c r="C4" s="229"/>
      <c r="D4" s="229"/>
      <c r="E4" s="229"/>
      <c r="F4" s="229"/>
      <c r="G4" s="229"/>
      <c r="H4" s="229"/>
      <c r="I4" s="229"/>
      <c r="J4" s="229"/>
      <c r="K4" s="229"/>
      <c r="L4" s="229"/>
      <c r="M4" s="229"/>
      <c r="N4" s="230"/>
    </row>
    <row r="5" spans="2:14" ht="15" customHeight="1">
      <c r="B5" s="228"/>
      <c r="C5" s="229"/>
      <c r="D5" s="229"/>
      <c r="E5" s="229"/>
      <c r="F5" s="229"/>
      <c r="G5" s="229"/>
      <c r="H5" s="229"/>
      <c r="I5" s="229"/>
      <c r="J5" s="229"/>
      <c r="K5" s="229"/>
      <c r="L5" s="229"/>
      <c r="M5" s="229"/>
      <c r="N5" s="230"/>
    </row>
    <row r="6" spans="2:14" ht="8.25" customHeight="1">
      <c r="B6" s="122"/>
      <c r="C6" s="1"/>
      <c r="D6" s="1"/>
      <c r="E6" s="1"/>
      <c r="F6" s="1"/>
      <c r="G6" s="1"/>
      <c r="H6" s="1"/>
      <c r="I6" s="1"/>
      <c r="J6" s="1"/>
      <c r="K6" s="1"/>
      <c r="L6" s="1"/>
      <c r="M6" s="1"/>
      <c r="N6" s="112"/>
    </row>
    <row r="7" spans="2:14" ht="56.25" customHeight="1">
      <c r="B7" s="231" t="s">
        <v>2</v>
      </c>
      <c r="C7" s="232"/>
      <c r="D7" s="232"/>
      <c r="E7" s="232"/>
      <c r="F7" s="232"/>
      <c r="G7" s="232"/>
      <c r="H7" s="232"/>
      <c r="I7" s="232"/>
      <c r="J7" s="232"/>
      <c r="K7" s="232"/>
      <c r="L7" s="232"/>
      <c r="M7" s="232"/>
      <c r="N7" s="112"/>
    </row>
    <row r="8" spans="2:14" ht="59.25" customHeight="1">
      <c r="B8" s="233" t="s">
        <v>3</v>
      </c>
      <c r="C8" s="234"/>
      <c r="D8" s="234"/>
      <c r="E8" s="234"/>
      <c r="F8" s="234"/>
      <c r="G8" s="234"/>
      <c r="H8" s="234"/>
      <c r="I8" s="234"/>
      <c r="J8" s="234"/>
      <c r="K8" s="234"/>
      <c r="L8" s="234"/>
      <c r="M8" s="234"/>
      <c r="N8" s="112"/>
    </row>
    <row r="9" spans="2:14">
      <c r="B9" s="123"/>
      <c r="C9" s="21"/>
      <c r="D9" s="21"/>
      <c r="E9" s="21"/>
      <c r="F9" s="21"/>
      <c r="G9" s="21"/>
      <c r="H9" s="21"/>
      <c r="I9" s="21"/>
      <c r="J9" s="21"/>
      <c r="K9" s="21"/>
      <c r="L9" s="21"/>
      <c r="M9" s="21"/>
      <c r="N9" s="112"/>
    </row>
    <row r="10" spans="2:14">
      <c r="B10" s="123"/>
      <c r="C10" s="21"/>
      <c r="D10" s="21"/>
      <c r="E10" s="21"/>
      <c r="F10" s="21"/>
      <c r="G10" s="21"/>
      <c r="H10" s="21"/>
      <c r="I10" s="21"/>
      <c r="J10" s="21"/>
      <c r="K10" s="21"/>
      <c r="L10" s="21"/>
      <c r="M10" s="21"/>
      <c r="N10" s="112"/>
    </row>
    <row r="11" spans="2:14">
      <c r="B11" s="123"/>
      <c r="C11" s="21"/>
      <c r="D11" s="21"/>
      <c r="E11" s="21"/>
      <c r="F11" s="21"/>
      <c r="G11" s="21"/>
      <c r="H11" s="21"/>
      <c r="I11" s="21"/>
      <c r="J11" s="21"/>
      <c r="K11" s="21"/>
      <c r="L11" s="21"/>
      <c r="M11" s="21"/>
      <c r="N11" s="112"/>
    </row>
    <row r="12" spans="2:14">
      <c r="B12" s="123"/>
      <c r="C12" s="21"/>
      <c r="D12" s="21"/>
      <c r="E12" s="21"/>
      <c r="F12" s="21"/>
      <c r="G12" s="21"/>
      <c r="H12" s="21"/>
      <c r="I12" s="21"/>
      <c r="J12" s="21"/>
      <c r="K12" s="21"/>
      <c r="L12" s="21"/>
      <c r="M12" s="21"/>
      <c r="N12" s="112"/>
    </row>
    <row r="13" spans="2:14">
      <c r="B13" s="123"/>
      <c r="C13" s="21"/>
      <c r="D13" s="21"/>
      <c r="E13" s="21"/>
      <c r="F13" s="21"/>
      <c r="G13" s="21"/>
      <c r="H13" s="21"/>
      <c r="I13" s="21"/>
      <c r="J13" s="21"/>
      <c r="K13" s="21"/>
      <c r="L13" s="21"/>
      <c r="M13" s="21"/>
      <c r="N13" s="112"/>
    </row>
    <row r="14" spans="2:14">
      <c r="B14" s="123"/>
      <c r="C14" s="21"/>
      <c r="D14" s="21"/>
      <c r="E14" s="21"/>
      <c r="F14" s="21"/>
      <c r="G14" s="21"/>
      <c r="H14" s="21"/>
      <c r="I14" s="21"/>
      <c r="J14" s="21"/>
      <c r="K14" s="21"/>
      <c r="L14" s="21"/>
      <c r="M14" s="21"/>
      <c r="N14" s="112"/>
    </row>
    <row r="15" spans="2:14">
      <c r="B15" s="123"/>
      <c r="C15" s="21"/>
      <c r="D15" s="21"/>
      <c r="E15" s="21"/>
      <c r="F15" s="21"/>
      <c r="G15" s="21"/>
      <c r="H15" s="21"/>
      <c r="I15" s="21"/>
      <c r="J15" s="21"/>
      <c r="K15" s="21"/>
      <c r="L15" s="21"/>
      <c r="M15" s="21"/>
      <c r="N15" s="112"/>
    </row>
    <row r="16" spans="2:14">
      <c r="B16" s="123"/>
      <c r="C16" s="21"/>
      <c r="D16" s="21"/>
      <c r="E16" s="21"/>
      <c r="F16" s="21"/>
      <c r="G16" s="21"/>
      <c r="H16" s="21"/>
      <c r="I16" s="21"/>
      <c r="J16" s="21"/>
      <c r="K16" s="21"/>
      <c r="L16" s="21"/>
      <c r="M16" s="21"/>
      <c r="N16" s="112"/>
    </row>
    <row r="17" spans="2:14">
      <c r="B17" s="123"/>
      <c r="C17" s="21"/>
      <c r="D17" s="21"/>
      <c r="E17" s="21"/>
      <c r="F17" s="21"/>
      <c r="G17" s="21"/>
      <c r="H17" s="21"/>
      <c r="I17" s="21"/>
      <c r="J17" s="21"/>
      <c r="K17" s="21"/>
      <c r="L17" s="21"/>
      <c r="M17" s="21"/>
      <c r="N17" s="112"/>
    </row>
    <row r="18" spans="2:14">
      <c r="B18" s="123"/>
      <c r="C18" s="21"/>
      <c r="D18" s="21"/>
      <c r="E18" s="21"/>
      <c r="F18" s="21"/>
      <c r="G18" s="21"/>
      <c r="H18" s="21"/>
      <c r="I18" s="21"/>
      <c r="J18" s="21"/>
      <c r="K18" s="21"/>
      <c r="L18" s="21"/>
      <c r="M18" s="21"/>
      <c r="N18" s="112"/>
    </row>
    <row r="19" spans="2:14">
      <c r="B19" s="123"/>
      <c r="C19" s="21"/>
      <c r="D19" s="21"/>
      <c r="E19" s="21"/>
      <c r="F19" s="21"/>
      <c r="G19" s="21"/>
      <c r="H19" s="21"/>
      <c r="I19" s="21"/>
      <c r="J19" s="21"/>
      <c r="K19" s="21"/>
      <c r="L19" s="21"/>
      <c r="M19" s="21"/>
      <c r="N19" s="112"/>
    </row>
    <row r="20" spans="2:14">
      <c r="B20" s="123"/>
      <c r="C20" s="21"/>
      <c r="D20" s="21"/>
      <c r="E20" s="21"/>
      <c r="F20" s="21"/>
      <c r="G20" s="21"/>
      <c r="H20" s="21"/>
      <c r="I20" s="21"/>
      <c r="J20" s="21"/>
      <c r="K20" s="21"/>
      <c r="L20" s="21"/>
      <c r="M20" s="21"/>
      <c r="N20" s="112"/>
    </row>
    <row r="21" spans="2:14">
      <c r="B21" s="123"/>
      <c r="C21" s="21"/>
      <c r="D21" s="21"/>
      <c r="E21" s="21"/>
      <c r="F21" s="21"/>
      <c r="G21" s="21"/>
      <c r="H21" s="21"/>
      <c r="I21" s="21"/>
      <c r="J21" s="21"/>
      <c r="K21" s="21"/>
      <c r="L21" s="21"/>
      <c r="M21" s="21"/>
      <c r="N21" s="112"/>
    </row>
    <row r="22" spans="2:14">
      <c r="B22" s="123"/>
      <c r="C22" s="21"/>
      <c r="D22" s="21"/>
      <c r="E22" s="21"/>
      <c r="F22" s="21"/>
      <c r="G22" s="21"/>
      <c r="H22" s="21"/>
      <c r="I22" s="21"/>
      <c r="J22" s="21"/>
      <c r="K22" s="21"/>
      <c r="L22" s="21"/>
      <c r="M22" s="21"/>
      <c r="N22" s="112"/>
    </row>
    <row r="23" spans="2:14">
      <c r="B23" s="123"/>
      <c r="C23" s="21"/>
      <c r="D23" s="21"/>
      <c r="E23" s="21"/>
      <c r="F23" s="21"/>
      <c r="G23" s="21"/>
      <c r="H23" s="21"/>
      <c r="I23" s="21"/>
      <c r="J23" s="21"/>
      <c r="K23" s="21"/>
      <c r="L23" s="21"/>
      <c r="M23" s="21"/>
      <c r="N23" s="112"/>
    </row>
    <row r="24" spans="2:14">
      <c r="B24" s="123"/>
      <c r="C24" s="21"/>
      <c r="D24" s="21"/>
      <c r="E24" s="21"/>
      <c r="F24" s="21"/>
      <c r="G24" s="21"/>
      <c r="H24" s="21"/>
      <c r="I24" s="21"/>
      <c r="J24" s="21"/>
      <c r="K24" s="21"/>
      <c r="L24" s="21"/>
      <c r="M24" s="21"/>
      <c r="N24" s="112"/>
    </row>
    <row r="25" spans="2:14">
      <c r="B25" s="123"/>
      <c r="C25" s="21"/>
      <c r="D25" s="21"/>
      <c r="E25" s="21"/>
      <c r="F25" s="21"/>
      <c r="G25" s="21"/>
      <c r="H25" s="21"/>
      <c r="I25" s="21"/>
      <c r="J25" s="21"/>
      <c r="K25" s="21"/>
      <c r="L25" s="21"/>
      <c r="M25" s="21"/>
      <c r="N25" s="112"/>
    </row>
    <row r="26" spans="2:14">
      <c r="B26" s="123"/>
      <c r="C26" s="21"/>
      <c r="D26" s="21"/>
      <c r="E26" s="21"/>
      <c r="F26" s="21"/>
      <c r="G26" s="21"/>
      <c r="H26" s="21"/>
      <c r="I26" s="21"/>
      <c r="J26" s="21"/>
      <c r="K26" s="21"/>
      <c r="L26" s="21"/>
      <c r="M26" s="21"/>
      <c r="N26" s="112"/>
    </row>
    <row r="27" spans="2:14">
      <c r="B27" s="123"/>
      <c r="C27" s="21"/>
      <c r="D27" s="21"/>
      <c r="E27" s="21"/>
      <c r="F27" s="21"/>
      <c r="G27" s="21"/>
      <c r="H27" s="21"/>
      <c r="I27" s="21"/>
      <c r="J27" s="21"/>
      <c r="K27" s="21"/>
      <c r="L27" s="21"/>
      <c r="M27" s="21"/>
      <c r="N27" s="112"/>
    </row>
    <row r="28" spans="2:14">
      <c r="B28" s="123"/>
      <c r="C28" s="21"/>
      <c r="D28" s="21"/>
      <c r="E28" s="21"/>
      <c r="F28" s="21"/>
      <c r="G28" s="21"/>
      <c r="H28" s="21"/>
      <c r="I28" s="21"/>
      <c r="J28" s="21"/>
      <c r="K28" s="21"/>
      <c r="L28" s="21"/>
      <c r="M28" s="21"/>
      <c r="N28" s="112"/>
    </row>
    <row r="29" spans="2:14">
      <c r="B29" s="123"/>
      <c r="C29" s="21"/>
      <c r="D29" s="21"/>
      <c r="E29" s="21"/>
      <c r="F29" s="21"/>
      <c r="G29" s="21"/>
      <c r="H29" s="21"/>
      <c r="I29" s="21"/>
      <c r="J29" s="21"/>
      <c r="K29" s="21"/>
      <c r="L29" s="21"/>
      <c r="M29" s="21"/>
      <c r="N29" s="112"/>
    </row>
    <row r="30" spans="2:14">
      <c r="B30" s="123"/>
      <c r="C30" s="21"/>
      <c r="D30" s="21"/>
      <c r="E30" s="21"/>
      <c r="F30" s="21"/>
      <c r="G30" s="21"/>
      <c r="H30" s="21"/>
      <c r="I30" s="21"/>
      <c r="J30" s="21"/>
      <c r="K30" s="21"/>
      <c r="L30" s="21"/>
      <c r="M30" s="21"/>
      <c r="N30" s="112"/>
    </row>
    <row r="31" spans="2:14">
      <c r="B31" s="123"/>
      <c r="C31" s="21"/>
      <c r="D31" s="21"/>
      <c r="E31" s="21"/>
      <c r="F31" s="21"/>
      <c r="G31" s="21"/>
      <c r="H31" s="21"/>
      <c r="I31" s="21"/>
      <c r="J31" s="21"/>
      <c r="K31" s="21"/>
      <c r="L31" s="21"/>
      <c r="M31" s="21"/>
      <c r="N31" s="112"/>
    </row>
    <row r="32" spans="2:14">
      <c r="B32" s="123"/>
      <c r="C32" s="21"/>
      <c r="D32" s="21"/>
      <c r="E32" s="21"/>
      <c r="F32" s="21"/>
      <c r="G32" s="21"/>
      <c r="H32" s="21"/>
      <c r="I32" s="21"/>
      <c r="J32" s="21"/>
      <c r="K32" s="21"/>
      <c r="L32" s="21"/>
      <c r="M32" s="21"/>
      <c r="N32" s="112"/>
    </row>
    <row r="33" spans="2:14">
      <c r="B33" s="123"/>
      <c r="C33" s="21"/>
      <c r="D33" s="21"/>
      <c r="E33" s="21"/>
      <c r="F33" s="21"/>
      <c r="G33" s="21"/>
      <c r="H33" s="21"/>
      <c r="I33" s="21"/>
      <c r="J33" s="21"/>
      <c r="K33" s="21"/>
      <c r="L33" s="21"/>
      <c r="M33" s="21"/>
      <c r="N33" s="112"/>
    </row>
    <row r="34" spans="2:14" ht="57.75" customHeight="1">
      <c r="B34" s="233" t="s">
        <v>4</v>
      </c>
      <c r="C34" s="234"/>
      <c r="D34" s="234"/>
      <c r="E34" s="234"/>
      <c r="F34" s="234"/>
      <c r="G34" s="234"/>
      <c r="H34" s="234"/>
      <c r="I34" s="234"/>
      <c r="J34" s="234"/>
      <c r="K34" s="234"/>
      <c r="L34" s="234"/>
      <c r="M34" s="234"/>
      <c r="N34" s="112"/>
    </row>
    <row r="35" spans="2:14" ht="60" customHeight="1">
      <c r="B35" s="231" t="s">
        <v>5</v>
      </c>
      <c r="C35" s="232"/>
      <c r="D35" s="232"/>
      <c r="E35" s="232"/>
      <c r="F35" s="232"/>
      <c r="G35" s="232"/>
      <c r="H35" s="232"/>
      <c r="I35" s="232"/>
      <c r="J35" s="232"/>
      <c r="K35" s="232"/>
      <c r="L35" s="232"/>
      <c r="M35" s="232"/>
      <c r="N35" s="112"/>
    </row>
    <row r="36" spans="2:14" ht="81.75" customHeight="1" thickBot="1">
      <c r="B36" s="223" t="s">
        <v>6</v>
      </c>
      <c r="C36" s="224"/>
      <c r="D36" s="224"/>
      <c r="E36" s="224"/>
      <c r="F36" s="224"/>
      <c r="G36" s="224"/>
      <c r="H36" s="224"/>
      <c r="I36" s="224"/>
      <c r="J36" s="224"/>
      <c r="K36" s="224"/>
      <c r="L36" s="224"/>
      <c r="M36" s="224"/>
      <c r="N36" s="126"/>
    </row>
    <row r="37" spans="2:14" ht="15.75" thickTop="1">
      <c r="B37" s="29"/>
      <c r="C37" s="29"/>
      <c r="D37" s="29"/>
      <c r="E37" s="29"/>
      <c r="F37" s="29"/>
      <c r="G37" s="29"/>
      <c r="H37" s="29"/>
      <c r="I37" s="29"/>
      <c r="J37" s="29"/>
      <c r="K37" s="29"/>
      <c r="L37" s="29"/>
      <c r="M37" s="29"/>
    </row>
    <row r="38" spans="2:14">
      <c r="B38" s="29"/>
      <c r="C38" s="29"/>
      <c r="D38" s="29"/>
      <c r="E38" s="29"/>
      <c r="F38" s="29"/>
      <c r="G38" s="29"/>
      <c r="H38" s="29"/>
      <c r="I38" s="29"/>
      <c r="J38" s="29"/>
      <c r="K38" s="29"/>
      <c r="L38" s="29"/>
      <c r="M38" s="29"/>
    </row>
    <row r="39" spans="2:14">
      <c r="B39" s="29"/>
      <c r="C39" s="29"/>
      <c r="D39" s="29"/>
      <c r="E39" s="29"/>
      <c r="F39" s="29"/>
      <c r="G39" s="29"/>
      <c r="H39" s="29"/>
      <c r="I39" s="29"/>
      <c r="J39" s="29"/>
      <c r="K39" s="29"/>
      <c r="L39" s="29"/>
      <c r="M39" s="29"/>
    </row>
    <row r="40" spans="2:14">
      <c r="B40" s="29"/>
      <c r="C40" s="29"/>
      <c r="D40" s="29"/>
      <c r="E40" s="29"/>
      <c r="F40" s="29"/>
      <c r="G40" s="29"/>
      <c r="H40" s="29"/>
      <c r="I40" s="29"/>
      <c r="J40" s="29"/>
      <c r="K40" s="29"/>
      <c r="L40" s="29"/>
      <c r="M40" s="29"/>
    </row>
    <row r="41" spans="2:14">
      <c r="B41" s="29"/>
      <c r="C41" s="29"/>
      <c r="D41" s="29"/>
      <c r="E41" s="29"/>
      <c r="F41" s="29"/>
      <c r="G41" s="29"/>
      <c r="H41" s="29"/>
      <c r="I41" s="29"/>
      <c r="J41" s="29"/>
      <c r="K41" s="29"/>
      <c r="L41" s="29"/>
      <c r="M41" s="29"/>
    </row>
    <row r="42" spans="2:14">
      <c r="B42" s="29"/>
      <c r="C42" s="29"/>
      <c r="D42" s="29"/>
      <c r="E42" s="29"/>
      <c r="F42" s="29"/>
      <c r="G42" s="29"/>
      <c r="H42" s="29"/>
      <c r="I42" s="29"/>
      <c r="J42" s="29"/>
      <c r="K42" s="29"/>
      <c r="L42" s="29"/>
      <c r="M42" s="29"/>
    </row>
    <row r="43" spans="2:14">
      <c r="B43" s="29"/>
      <c r="C43" s="29"/>
      <c r="D43" s="29"/>
      <c r="E43" s="29"/>
      <c r="F43" s="29"/>
      <c r="G43" s="29"/>
      <c r="H43" s="29"/>
      <c r="I43" s="29"/>
      <c r="J43" s="29"/>
      <c r="K43" s="29"/>
      <c r="L43" s="29"/>
      <c r="M43" s="29"/>
    </row>
    <row r="44" spans="2:14">
      <c r="B44" s="29"/>
      <c r="C44" s="29"/>
      <c r="D44" s="29"/>
      <c r="E44" s="29"/>
      <c r="F44" s="29"/>
      <c r="G44" s="29"/>
      <c r="H44" s="29"/>
      <c r="I44" s="29"/>
      <c r="J44" s="29"/>
      <c r="K44" s="29"/>
      <c r="L44" s="29"/>
      <c r="M44" s="29"/>
    </row>
    <row r="45" spans="2:14">
      <c r="B45" s="29"/>
      <c r="C45" s="29"/>
      <c r="D45" s="29"/>
      <c r="E45" s="29"/>
      <c r="F45" s="29"/>
      <c r="G45" s="29"/>
      <c r="H45" s="29"/>
      <c r="I45" s="29"/>
      <c r="J45" s="29"/>
      <c r="K45" s="29"/>
      <c r="L45" s="29"/>
      <c r="M45" s="29"/>
    </row>
    <row r="46" spans="2:14">
      <c r="B46" s="29"/>
      <c r="C46" s="29"/>
      <c r="D46" s="29"/>
      <c r="E46" s="29"/>
      <c r="F46" s="29"/>
      <c r="G46" s="29"/>
      <c r="H46" s="29"/>
      <c r="I46" s="29"/>
      <c r="J46" s="29"/>
      <c r="K46" s="29"/>
      <c r="L46" s="29"/>
      <c r="M46" s="29"/>
    </row>
    <row r="47" spans="2:14">
      <c r="B47" s="29"/>
      <c r="C47" s="29"/>
      <c r="D47" s="29"/>
      <c r="E47" s="29"/>
      <c r="F47" s="29"/>
      <c r="G47" s="29"/>
      <c r="H47" s="29"/>
      <c r="I47" s="29"/>
      <c r="J47" s="29"/>
      <c r="K47" s="29"/>
      <c r="L47" s="29"/>
      <c r="M47" s="29"/>
    </row>
    <row r="48" spans="2:14">
      <c r="B48" s="29"/>
      <c r="C48" s="29"/>
      <c r="D48" s="29"/>
      <c r="E48" s="29"/>
      <c r="F48" s="29"/>
      <c r="G48" s="29"/>
      <c r="H48" s="29"/>
      <c r="I48" s="29"/>
      <c r="J48" s="29"/>
      <c r="K48" s="29"/>
      <c r="L48" s="29"/>
      <c r="M48" s="29"/>
    </row>
    <row r="49" spans="2:13">
      <c r="B49" s="29"/>
      <c r="C49" s="29"/>
      <c r="D49" s="29"/>
      <c r="E49" s="29"/>
      <c r="F49" s="29"/>
      <c r="G49" s="29"/>
      <c r="H49" s="29"/>
      <c r="I49" s="29"/>
      <c r="J49" s="29"/>
      <c r="K49" s="29"/>
      <c r="L49" s="29"/>
      <c r="M49" s="29"/>
    </row>
    <row r="50" spans="2:13">
      <c r="B50" s="29"/>
      <c r="C50" s="29"/>
      <c r="D50" s="29"/>
      <c r="E50" s="29"/>
      <c r="F50" s="29"/>
      <c r="G50" s="29"/>
      <c r="H50" s="29"/>
      <c r="I50" s="29"/>
      <c r="J50" s="29"/>
      <c r="K50" s="29"/>
      <c r="L50" s="29"/>
      <c r="M50" s="29"/>
    </row>
    <row r="51" spans="2:13">
      <c r="B51" s="29"/>
      <c r="C51" s="29"/>
      <c r="D51" s="29"/>
      <c r="E51" s="29"/>
      <c r="F51" s="29"/>
      <c r="G51" s="29"/>
      <c r="H51" s="29"/>
      <c r="I51" s="29"/>
      <c r="J51" s="29"/>
      <c r="K51" s="29"/>
      <c r="L51" s="29"/>
      <c r="M51" s="29"/>
    </row>
    <row r="52" spans="2:13">
      <c r="B52" s="29"/>
      <c r="C52" s="29"/>
      <c r="D52" s="29"/>
      <c r="E52" s="29"/>
      <c r="F52" s="29"/>
      <c r="G52" s="29"/>
      <c r="H52" s="29"/>
      <c r="I52" s="29"/>
      <c r="J52" s="29"/>
      <c r="K52" s="29"/>
      <c r="L52" s="29"/>
      <c r="M52" s="29"/>
    </row>
    <row r="53" spans="2:13">
      <c r="B53" s="29"/>
      <c r="C53" s="29"/>
      <c r="D53" s="29"/>
      <c r="E53" s="29"/>
      <c r="F53" s="29"/>
      <c r="G53" s="29"/>
      <c r="H53" s="29"/>
      <c r="I53" s="29"/>
      <c r="J53" s="29"/>
      <c r="K53" s="29"/>
      <c r="L53" s="29"/>
      <c r="M53" s="29"/>
    </row>
    <row r="54" spans="2:13">
      <c r="B54" s="29"/>
      <c r="C54" s="29"/>
      <c r="D54" s="29"/>
      <c r="E54" s="29"/>
      <c r="F54" s="29"/>
      <c r="G54" s="29"/>
      <c r="H54" s="29"/>
      <c r="I54" s="29"/>
      <c r="J54" s="29"/>
      <c r="K54" s="29"/>
      <c r="L54" s="29"/>
      <c r="M54" s="29"/>
    </row>
    <row r="55" spans="2:13">
      <c r="B55" s="29"/>
      <c r="C55" s="29"/>
      <c r="D55" s="29"/>
      <c r="E55" s="29"/>
      <c r="F55" s="29"/>
      <c r="G55" s="29"/>
      <c r="H55" s="29"/>
      <c r="I55" s="29"/>
      <c r="J55" s="29"/>
      <c r="K55" s="29"/>
      <c r="L55" s="29"/>
      <c r="M55" s="29"/>
    </row>
    <row r="56" spans="2:13">
      <c r="B56" s="29"/>
      <c r="C56" s="29"/>
      <c r="D56" s="29"/>
      <c r="E56" s="29"/>
      <c r="F56" s="29"/>
      <c r="G56" s="29"/>
      <c r="H56" s="29"/>
      <c r="I56" s="29"/>
      <c r="J56" s="29"/>
      <c r="K56" s="29"/>
      <c r="L56" s="29"/>
      <c r="M56" s="29"/>
    </row>
    <row r="57" spans="2:13">
      <c r="B57" s="29"/>
      <c r="C57" s="29"/>
      <c r="D57" s="29"/>
      <c r="E57" s="29"/>
      <c r="F57" s="29"/>
      <c r="G57" s="29"/>
      <c r="H57" s="29"/>
      <c r="I57" s="29"/>
      <c r="J57" s="29"/>
      <c r="K57" s="29"/>
      <c r="L57" s="29"/>
      <c r="M57" s="29"/>
    </row>
    <row r="58" spans="2:13">
      <c r="B58" s="29"/>
      <c r="C58" s="29"/>
      <c r="D58" s="29"/>
      <c r="E58" s="29"/>
      <c r="F58" s="29"/>
      <c r="G58" s="29"/>
      <c r="H58" s="29"/>
      <c r="I58" s="29"/>
      <c r="J58" s="29"/>
      <c r="K58" s="29"/>
      <c r="L58" s="29"/>
      <c r="M58" s="29"/>
    </row>
    <row r="59" spans="2:13">
      <c r="B59" s="29"/>
      <c r="C59" s="29"/>
      <c r="D59" s="29"/>
      <c r="E59" s="29"/>
      <c r="F59" s="29"/>
      <c r="G59" s="29"/>
      <c r="H59" s="29"/>
      <c r="I59" s="29"/>
      <c r="J59" s="29"/>
      <c r="K59" s="29"/>
      <c r="L59" s="29"/>
      <c r="M59" s="29"/>
    </row>
    <row r="60" spans="2:13">
      <c r="B60" s="29"/>
      <c r="C60" s="29"/>
      <c r="D60" s="29"/>
      <c r="E60" s="29"/>
      <c r="F60" s="29"/>
      <c r="G60" s="29"/>
      <c r="H60" s="29"/>
      <c r="I60" s="29"/>
      <c r="J60" s="29"/>
      <c r="K60" s="29"/>
      <c r="L60" s="29"/>
      <c r="M60" s="29"/>
    </row>
    <row r="61" spans="2:13">
      <c r="B61" s="29"/>
      <c r="C61" s="29"/>
      <c r="D61" s="29"/>
      <c r="E61" s="29"/>
      <c r="F61" s="29"/>
      <c r="G61" s="29"/>
      <c r="H61" s="29"/>
      <c r="I61" s="29"/>
      <c r="J61" s="29"/>
      <c r="K61" s="29"/>
      <c r="L61" s="29"/>
      <c r="M61" s="29"/>
    </row>
    <row r="62" spans="2:13">
      <c r="B62" s="29"/>
      <c r="C62" s="29"/>
      <c r="D62" s="29"/>
      <c r="E62" s="29"/>
      <c r="F62" s="29"/>
      <c r="G62" s="29"/>
      <c r="H62" s="29"/>
      <c r="I62" s="29"/>
      <c r="J62" s="29"/>
      <c r="K62" s="29"/>
      <c r="L62" s="29"/>
      <c r="M62" s="29"/>
    </row>
    <row r="63" spans="2:13">
      <c r="B63" s="29"/>
      <c r="C63" s="29"/>
      <c r="D63" s="29"/>
      <c r="E63" s="29"/>
      <c r="F63" s="29"/>
      <c r="G63" s="29"/>
      <c r="H63" s="29"/>
      <c r="I63" s="29"/>
      <c r="J63" s="29"/>
      <c r="K63" s="29"/>
      <c r="L63" s="29"/>
      <c r="M63" s="29"/>
    </row>
    <row r="64" spans="2:13">
      <c r="B64" s="29"/>
      <c r="C64" s="29"/>
      <c r="D64" s="29"/>
      <c r="E64" s="29"/>
      <c r="F64" s="29"/>
      <c r="G64" s="29"/>
      <c r="H64" s="29"/>
      <c r="I64" s="29"/>
      <c r="J64" s="29"/>
      <c r="K64" s="29"/>
      <c r="L64" s="29"/>
      <c r="M64" s="29"/>
    </row>
    <row r="65" spans="2:13">
      <c r="B65" s="29"/>
      <c r="C65" s="29"/>
      <c r="D65" s="29"/>
      <c r="E65" s="29"/>
      <c r="F65" s="29"/>
      <c r="G65" s="29"/>
      <c r="H65" s="29"/>
      <c r="I65" s="29"/>
      <c r="J65" s="29"/>
      <c r="K65" s="29"/>
      <c r="L65" s="29"/>
      <c r="M65" s="29"/>
    </row>
    <row r="66" spans="2:13">
      <c r="B66" s="29"/>
      <c r="C66" s="29"/>
      <c r="D66" s="29"/>
      <c r="E66" s="29"/>
      <c r="F66" s="29"/>
      <c r="G66" s="29"/>
      <c r="H66" s="29"/>
      <c r="I66" s="29"/>
      <c r="J66" s="29"/>
      <c r="K66" s="29"/>
      <c r="L66" s="29"/>
      <c r="M66" s="29"/>
    </row>
    <row r="67" spans="2:13">
      <c r="B67" s="29"/>
      <c r="C67" s="29"/>
      <c r="D67" s="29"/>
      <c r="E67" s="29"/>
      <c r="F67" s="29"/>
      <c r="G67" s="29"/>
      <c r="H67" s="29"/>
      <c r="I67" s="29"/>
      <c r="J67" s="29"/>
      <c r="K67" s="29"/>
      <c r="L67" s="29"/>
      <c r="M67" s="29"/>
    </row>
    <row r="68" spans="2:13">
      <c r="B68" s="29"/>
      <c r="C68" s="29"/>
      <c r="D68" s="29"/>
      <c r="E68" s="29"/>
      <c r="F68" s="29"/>
      <c r="G68" s="29"/>
      <c r="H68" s="29"/>
      <c r="I68" s="29"/>
      <c r="J68" s="29"/>
      <c r="K68" s="29"/>
      <c r="L68" s="29"/>
      <c r="M68" s="29"/>
    </row>
    <row r="69" spans="2:13">
      <c r="B69" s="29"/>
      <c r="C69" s="29"/>
      <c r="D69" s="29"/>
      <c r="E69" s="29"/>
      <c r="F69" s="29"/>
      <c r="G69" s="29"/>
      <c r="H69" s="29"/>
      <c r="I69" s="29"/>
      <c r="J69" s="29"/>
      <c r="K69" s="29"/>
      <c r="L69" s="29"/>
      <c r="M69" s="29"/>
    </row>
    <row r="70" spans="2:13">
      <c r="B70" s="29"/>
      <c r="C70" s="29"/>
      <c r="D70" s="29"/>
      <c r="E70" s="29"/>
      <c r="F70" s="29"/>
      <c r="G70" s="29"/>
      <c r="H70" s="29"/>
      <c r="I70" s="29"/>
      <c r="J70" s="29"/>
      <c r="K70" s="29"/>
      <c r="L70" s="29"/>
      <c r="M70" s="29"/>
    </row>
    <row r="71" spans="2:13">
      <c r="B71" s="29"/>
      <c r="C71" s="29"/>
      <c r="D71" s="29"/>
      <c r="E71" s="29"/>
      <c r="F71" s="29"/>
      <c r="G71" s="29"/>
      <c r="H71" s="29"/>
      <c r="I71" s="29"/>
      <c r="J71" s="29"/>
      <c r="K71" s="29"/>
      <c r="L71" s="29"/>
      <c r="M71" s="29"/>
    </row>
    <row r="72" spans="2:13">
      <c r="B72" s="29"/>
      <c r="C72" s="29"/>
      <c r="D72" s="29"/>
      <c r="E72" s="29"/>
      <c r="F72" s="29"/>
      <c r="G72" s="29"/>
      <c r="H72" s="29"/>
      <c r="I72" s="29"/>
      <c r="J72" s="29"/>
      <c r="K72" s="29"/>
      <c r="L72" s="29"/>
      <c r="M72" s="29"/>
    </row>
    <row r="73" spans="2:13">
      <c r="B73" s="29"/>
      <c r="C73" s="29"/>
      <c r="D73" s="29"/>
      <c r="E73" s="29"/>
      <c r="F73" s="29"/>
      <c r="G73" s="29"/>
      <c r="H73" s="29"/>
      <c r="I73" s="29"/>
      <c r="J73" s="29"/>
      <c r="K73" s="29"/>
      <c r="L73" s="29"/>
      <c r="M73" s="29"/>
    </row>
    <row r="74" spans="2:13">
      <c r="B74" s="29"/>
      <c r="C74" s="29"/>
      <c r="D74" s="29"/>
      <c r="E74" s="29"/>
      <c r="F74" s="29"/>
      <c r="G74" s="29"/>
      <c r="H74" s="29"/>
      <c r="I74" s="29"/>
      <c r="J74" s="29"/>
      <c r="K74" s="29"/>
      <c r="L74" s="29"/>
      <c r="M74" s="29"/>
    </row>
    <row r="75" spans="2:13">
      <c r="B75" s="29"/>
      <c r="C75" s="29"/>
      <c r="D75" s="29"/>
      <c r="E75" s="29"/>
      <c r="F75" s="29"/>
      <c r="G75" s="29"/>
      <c r="H75" s="29"/>
      <c r="I75" s="29"/>
      <c r="J75" s="29"/>
      <c r="K75" s="29"/>
      <c r="L75" s="29"/>
      <c r="M75" s="29"/>
    </row>
    <row r="76" spans="2:13">
      <c r="B76" s="29"/>
      <c r="C76" s="29"/>
      <c r="D76" s="29"/>
      <c r="E76" s="29"/>
      <c r="F76" s="29"/>
      <c r="G76" s="29"/>
      <c r="H76" s="29"/>
      <c r="I76" s="29"/>
      <c r="J76" s="29"/>
      <c r="K76" s="29"/>
      <c r="L76" s="29"/>
      <c r="M76" s="29"/>
    </row>
    <row r="77" spans="2:13">
      <c r="B77" s="29"/>
      <c r="C77" s="29"/>
      <c r="D77" s="29"/>
      <c r="E77" s="29"/>
      <c r="F77" s="29"/>
      <c r="G77" s="29"/>
      <c r="H77" s="29"/>
      <c r="I77" s="29"/>
      <c r="J77" s="29"/>
      <c r="K77" s="29"/>
      <c r="L77" s="29"/>
      <c r="M77" s="29"/>
    </row>
    <row r="78" spans="2:13">
      <c r="B78" s="29"/>
      <c r="C78" s="29"/>
      <c r="D78" s="29"/>
      <c r="E78" s="29"/>
      <c r="F78" s="29"/>
      <c r="G78" s="29"/>
      <c r="H78" s="29"/>
      <c r="I78" s="29"/>
      <c r="J78" s="29"/>
      <c r="K78" s="29"/>
      <c r="L78" s="29"/>
      <c r="M78" s="29"/>
    </row>
    <row r="79" spans="2:13">
      <c r="B79" s="29"/>
      <c r="C79" s="29"/>
      <c r="D79" s="29"/>
      <c r="E79" s="29"/>
      <c r="F79" s="29"/>
      <c r="G79" s="29"/>
      <c r="H79" s="29"/>
      <c r="I79" s="29"/>
      <c r="J79" s="29"/>
      <c r="K79" s="29"/>
      <c r="L79" s="29"/>
      <c r="M79" s="29"/>
    </row>
    <row r="80" spans="2:13">
      <c r="B80" s="29"/>
      <c r="C80" s="29"/>
      <c r="D80" s="29"/>
      <c r="E80" s="29"/>
      <c r="F80" s="29"/>
      <c r="G80" s="29"/>
      <c r="H80" s="29"/>
      <c r="I80" s="29"/>
      <c r="J80" s="29"/>
      <c r="K80" s="29"/>
      <c r="L80" s="29"/>
      <c r="M80" s="29"/>
    </row>
    <row r="81" spans="2:13">
      <c r="B81" s="29"/>
      <c r="C81" s="29"/>
      <c r="D81" s="29"/>
      <c r="E81" s="29"/>
      <c r="F81" s="29"/>
      <c r="G81" s="29"/>
      <c r="H81" s="29"/>
      <c r="I81" s="29"/>
      <c r="J81" s="29"/>
      <c r="K81" s="29"/>
      <c r="L81" s="29"/>
      <c r="M81" s="29"/>
    </row>
    <row r="82" spans="2:13">
      <c r="B82" s="29"/>
      <c r="C82" s="29"/>
      <c r="D82" s="29"/>
      <c r="E82" s="29"/>
      <c r="F82" s="29"/>
      <c r="G82" s="29"/>
      <c r="H82" s="29"/>
      <c r="I82" s="29"/>
      <c r="J82" s="29"/>
      <c r="K82" s="29"/>
      <c r="L82" s="29"/>
      <c r="M82" s="29"/>
    </row>
    <row r="83" spans="2:13">
      <c r="B83" s="29"/>
      <c r="C83" s="29"/>
      <c r="D83" s="29"/>
      <c r="E83" s="29"/>
      <c r="F83" s="29"/>
      <c r="G83" s="29"/>
      <c r="H83" s="29"/>
      <c r="I83" s="29"/>
      <c r="J83" s="29"/>
      <c r="K83" s="29"/>
      <c r="L83" s="29"/>
      <c r="M83" s="29"/>
    </row>
    <row r="84" spans="2:13">
      <c r="B84" s="29"/>
      <c r="C84" s="29"/>
      <c r="D84" s="29"/>
      <c r="E84" s="29"/>
      <c r="F84" s="29"/>
      <c r="G84" s="29"/>
      <c r="H84" s="29"/>
      <c r="I84" s="29"/>
      <c r="J84" s="29"/>
      <c r="K84" s="29"/>
      <c r="L84" s="29"/>
      <c r="M84" s="29"/>
    </row>
    <row r="85" spans="2:13">
      <c r="B85" s="29"/>
      <c r="C85" s="29"/>
      <c r="D85" s="29"/>
      <c r="E85" s="29"/>
      <c r="F85" s="29"/>
      <c r="G85" s="29"/>
      <c r="H85" s="29"/>
      <c r="I85" s="29"/>
      <c r="J85" s="29"/>
      <c r="K85" s="29"/>
      <c r="L85" s="29"/>
      <c r="M85" s="29"/>
    </row>
    <row r="86" spans="2:13">
      <c r="B86" s="29"/>
      <c r="C86" s="29"/>
      <c r="D86" s="29"/>
      <c r="E86" s="29"/>
      <c r="F86" s="29"/>
      <c r="G86" s="29"/>
      <c r="H86" s="29"/>
      <c r="I86" s="29"/>
      <c r="J86" s="29"/>
      <c r="K86" s="29"/>
      <c r="L86" s="29"/>
      <c r="M86" s="29"/>
    </row>
    <row r="87" spans="2:13">
      <c r="B87" s="29"/>
      <c r="C87" s="29"/>
      <c r="D87" s="29"/>
      <c r="E87" s="29"/>
      <c r="F87" s="29"/>
      <c r="G87" s="29"/>
      <c r="H87" s="29"/>
      <c r="I87" s="29"/>
      <c r="J87" s="29"/>
      <c r="K87" s="29"/>
      <c r="L87" s="29"/>
      <c r="M87" s="29"/>
    </row>
    <row r="88" spans="2:13">
      <c r="B88" s="29"/>
      <c r="C88" s="29"/>
      <c r="D88" s="29"/>
      <c r="E88" s="29"/>
      <c r="F88" s="29"/>
      <c r="G88" s="29"/>
      <c r="H88" s="29"/>
      <c r="I88" s="29"/>
      <c r="J88" s="29"/>
      <c r="K88" s="29"/>
      <c r="L88" s="29"/>
      <c r="M88" s="29"/>
    </row>
    <row r="89" spans="2:13">
      <c r="B89" s="29"/>
      <c r="C89" s="29"/>
      <c r="D89" s="29"/>
      <c r="E89" s="29"/>
      <c r="F89" s="29"/>
      <c r="G89" s="29"/>
      <c r="H89" s="29"/>
      <c r="I89" s="29"/>
      <c r="J89" s="29"/>
      <c r="K89" s="29"/>
      <c r="L89" s="29"/>
      <c r="M89" s="29"/>
    </row>
    <row r="90" spans="2:13">
      <c r="B90" s="29"/>
      <c r="C90" s="29"/>
      <c r="D90" s="29"/>
      <c r="E90" s="29"/>
      <c r="F90" s="29"/>
      <c r="G90" s="29"/>
      <c r="H90" s="29"/>
      <c r="I90" s="29"/>
      <c r="J90" s="29"/>
      <c r="K90" s="29"/>
      <c r="L90" s="29"/>
      <c r="M90" s="29"/>
    </row>
    <row r="91" spans="2:13">
      <c r="B91" s="29"/>
      <c r="C91" s="29"/>
      <c r="D91" s="29"/>
      <c r="E91" s="29"/>
      <c r="F91" s="29"/>
      <c r="G91" s="29"/>
      <c r="H91" s="29"/>
      <c r="I91" s="29"/>
      <c r="J91" s="29"/>
      <c r="K91" s="29"/>
      <c r="L91" s="29"/>
      <c r="M91" s="29"/>
    </row>
    <row r="92" spans="2:13">
      <c r="B92" s="29"/>
      <c r="C92" s="29"/>
      <c r="D92" s="29"/>
      <c r="E92" s="29"/>
      <c r="F92" s="29"/>
      <c r="G92" s="29"/>
      <c r="H92" s="29"/>
      <c r="I92" s="29"/>
      <c r="J92" s="29"/>
      <c r="K92" s="29"/>
      <c r="L92" s="29"/>
      <c r="M92" s="29"/>
    </row>
    <row r="93" spans="2:13">
      <c r="B93" s="29"/>
      <c r="C93" s="29"/>
      <c r="D93" s="29"/>
      <c r="E93" s="29"/>
      <c r="F93" s="29"/>
      <c r="G93" s="29"/>
      <c r="H93" s="29"/>
      <c r="I93" s="29"/>
      <c r="J93" s="29"/>
      <c r="K93" s="29"/>
      <c r="L93" s="29"/>
      <c r="M93" s="29"/>
    </row>
    <row r="94" spans="2:13">
      <c r="B94" s="29"/>
      <c r="C94" s="29"/>
      <c r="D94" s="29"/>
      <c r="E94" s="29"/>
      <c r="F94" s="29"/>
      <c r="G94" s="29"/>
      <c r="H94" s="29"/>
      <c r="I94" s="29"/>
      <c r="J94" s="29"/>
      <c r="K94" s="29"/>
      <c r="L94" s="29"/>
      <c r="M94" s="29"/>
    </row>
    <row r="95" spans="2:13">
      <c r="B95" s="29"/>
      <c r="C95" s="29"/>
      <c r="D95" s="29"/>
      <c r="E95" s="29"/>
      <c r="F95" s="29"/>
      <c r="G95" s="29"/>
      <c r="H95" s="29"/>
      <c r="I95" s="29"/>
      <c r="J95" s="29"/>
      <c r="K95" s="29"/>
      <c r="L95" s="29"/>
      <c r="M95" s="29"/>
    </row>
    <row r="96" spans="2:13">
      <c r="B96" s="29"/>
      <c r="C96" s="29"/>
      <c r="D96" s="29"/>
      <c r="E96" s="29"/>
      <c r="F96" s="29"/>
      <c r="G96" s="29"/>
      <c r="H96" s="29"/>
      <c r="I96" s="29"/>
      <c r="J96" s="29"/>
      <c r="K96" s="29"/>
      <c r="L96" s="29"/>
      <c r="M96" s="29"/>
    </row>
    <row r="97" spans="2:13">
      <c r="B97" s="29"/>
      <c r="C97" s="29"/>
      <c r="D97" s="29"/>
      <c r="E97" s="29"/>
      <c r="F97" s="29"/>
      <c r="G97" s="29"/>
      <c r="H97" s="29"/>
      <c r="I97" s="29"/>
      <c r="J97" s="29"/>
      <c r="K97" s="29"/>
      <c r="L97" s="29"/>
      <c r="M97" s="29"/>
    </row>
    <row r="98" spans="2:13">
      <c r="B98" s="29"/>
      <c r="C98" s="29"/>
      <c r="D98" s="29"/>
      <c r="E98" s="29"/>
      <c r="F98" s="29"/>
      <c r="G98" s="29"/>
      <c r="H98" s="29"/>
      <c r="I98" s="29"/>
      <c r="J98" s="29"/>
      <c r="K98" s="29"/>
      <c r="L98" s="29"/>
      <c r="M98" s="29"/>
    </row>
    <row r="99" spans="2:13">
      <c r="B99" s="29"/>
      <c r="C99" s="29"/>
      <c r="D99" s="29"/>
      <c r="E99" s="29"/>
      <c r="F99" s="29"/>
      <c r="G99" s="29"/>
      <c r="H99" s="29"/>
      <c r="I99" s="29"/>
      <c r="J99" s="29"/>
      <c r="K99" s="29"/>
      <c r="L99" s="29"/>
      <c r="M99" s="29"/>
    </row>
    <row r="100" spans="2:13">
      <c r="B100" s="29"/>
      <c r="C100" s="29"/>
      <c r="D100" s="29"/>
      <c r="E100" s="29"/>
      <c r="F100" s="29"/>
      <c r="G100" s="29"/>
      <c r="H100" s="29"/>
      <c r="I100" s="29"/>
      <c r="J100" s="29"/>
      <c r="K100" s="29"/>
      <c r="L100" s="29"/>
      <c r="M100" s="29"/>
    </row>
    <row r="101" spans="2:13">
      <c r="B101" s="29"/>
      <c r="C101" s="29"/>
      <c r="D101" s="29"/>
      <c r="E101" s="29"/>
      <c r="F101" s="29"/>
      <c r="G101" s="29"/>
      <c r="H101" s="29"/>
      <c r="I101" s="29"/>
      <c r="J101" s="29"/>
      <c r="K101" s="29"/>
      <c r="L101" s="29"/>
      <c r="M101" s="29"/>
    </row>
    <row r="102" spans="2:13">
      <c r="B102" s="29"/>
      <c r="C102" s="29"/>
      <c r="D102" s="29"/>
      <c r="E102" s="29"/>
      <c r="F102" s="29"/>
      <c r="G102" s="29"/>
      <c r="H102" s="29"/>
      <c r="I102" s="29"/>
      <c r="J102" s="29"/>
      <c r="K102" s="29"/>
      <c r="L102" s="29"/>
      <c r="M102" s="29"/>
    </row>
    <row r="103" spans="2:13">
      <c r="B103" s="29"/>
      <c r="C103" s="29"/>
      <c r="D103" s="29"/>
      <c r="E103" s="29"/>
      <c r="F103" s="29"/>
      <c r="G103" s="29"/>
      <c r="H103" s="29"/>
      <c r="I103" s="29"/>
      <c r="J103" s="29"/>
      <c r="K103" s="29"/>
      <c r="L103" s="29"/>
      <c r="M103" s="29"/>
    </row>
    <row r="104" spans="2:13">
      <c r="B104" s="29"/>
      <c r="C104" s="29"/>
      <c r="D104" s="29"/>
      <c r="E104" s="29"/>
      <c r="F104" s="29"/>
      <c r="G104" s="29"/>
      <c r="H104" s="29"/>
      <c r="I104" s="29"/>
      <c r="J104" s="29"/>
      <c r="K104" s="29"/>
      <c r="L104" s="29"/>
      <c r="M104" s="29"/>
    </row>
    <row r="105" spans="2:13">
      <c r="B105" s="29"/>
      <c r="C105" s="29"/>
      <c r="D105" s="29"/>
      <c r="E105" s="29"/>
      <c r="F105" s="29"/>
      <c r="G105" s="29"/>
      <c r="H105" s="29"/>
      <c r="I105" s="29"/>
      <c r="J105" s="29"/>
      <c r="K105" s="29"/>
      <c r="L105" s="29"/>
      <c r="M105" s="29"/>
    </row>
    <row r="106" spans="2:13">
      <c r="B106" s="29"/>
      <c r="C106" s="29"/>
      <c r="D106" s="29"/>
      <c r="E106" s="29"/>
      <c r="F106" s="29"/>
      <c r="G106" s="29"/>
      <c r="H106" s="29"/>
      <c r="I106" s="29"/>
      <c r="J106" s="29"/>
      <c r="K106" s="29"/>
      <c r="L106" s="29"/>
      <c r="M106" s="29"/>
    </row>
    <row r="107" spans="2:13">
      <c r="B107" s="29"/>
      <c r="C107" s="29"/>
      <c r="D107" s="29"/>
      <c r="E107" s="29"/>
      <c r="F107" s="29"/>
      <c r="G107" s="29"/>
      <c r="H107" s="29"/>
      <c r="I107" s="29"/>
      <c r="J107" s="29"/>
      <c r="K107" s="29"/>
      <c r="L107" s="29"/>
      <c r="M107" s="29"/>
    </row>
    <row r="108" spans="2:13">
      <c r="B108" s="29"/>
      <c r="C108" s="29"/>
      <c r="D108" s="29"/>
      <c r="E108" s="29"/>
      <c r="F108" s="29"/>
      <c r="G108" s="29"/>
      <c r="H108" s="29"/>
      <c r="I108" s="29"/>
      <c r="J108" s="29"/>
      <c r="K108" s="29"/>
      <c r="L108" s="29"/>
      <c r="M108" s="29"/>
    </row>
    <row r="109" spans="2:13">
      <c r="B109" s="29"/>
      <c r="C109" s="29"/>
      <c r="D109" s="29"/>
      <c r="E109" s="29"/>
      <c r="F109" s="29"/>
      <c r="G109" s="29"/>
      <c r="H109" s="29"/>
      <c r="I109" s="29"/>
      <c r="J109" s="29"/>
      <c r="K109" s="29"/>
      <c r="L109" s="29"/>
      <c r="M109" s="29"/>
    </row>
    <row r="110" spans="2:13">
      <c r="B110" s="29"/>
      <c r="C110" s="29"/>
      <c r="D110" s="29"/>
      <c r="E110" s="29"/>
      <c r="F110" s="29"/>
      <c r="G110" s="29"/>
      <c r="H110" s="29"/>
      <c r="I110" s="29"/>
      <c r="J110" s="29"/>
      <c r="K110" s="29"/>
      <c r="L110" s="29"/>
      <c r="M110" s="29"/>
    </row>
    <row r="111" spans="2:13">
      <c r="B111" s="29"/>
      <c r="C111" s="29"/>
      <c r="D111" s="29"/>
      <c r="E111" s="29"/>
      <c r="F111" s="29"/>
      <c r="G111" s="29"/>
      <c r="H111" s="29"/>
      <c r="I111" s="29"/>
      <c r="J111" s="29"/>
      <c r="K111" s="29"/>
      <c r="L111" s="29"/>
      <c r="M111" s="29"/>
    </row>
    <row r="112" spans="2:13">
      <c r="B112" s="29"/>
      <c r="C112" s="29"/>
      <c r="D112" s="29"/>
      <c r="E112" s="29"/>
      <c r="F112" s="29"/>
      <c r="G112" s="29"/>
      <c r="H112" s="29"/>
      <c r="I112" s="29"/>
      <c r="J112" s="29"/>
      <c r="K112" s="29"/>
      <c r="L112" s="29"/>
      <c r="M112" s="29"/>
    </row>
    <row r="113" spans="2:13">
      <c r="B113" s="29"/>
      <c r="C113" s="29"/>
      <c r="D113" s="29"/>
      <c r="E113" s="29"/>
      <c r="F113" s="29"/>
      <c r="G113" s="29"/>
      <c r="H113" s="29"/>
      <c r="I113" s="29"/>
      <c r="J113" s="29"/>
      <c r="K113" s="29"/>
      <c r="L113" s="29"/>
      <c r="M113" s="29"/>
    </row>
    <row r="114" spans="2:13">
      <c r="B114" s="29"/>
      <c r="C114" s="29"/>
      <c r="D114" s="29"/>
      <c r="E114" s="29"/>
      <c r="F114" s="29"/>
      <c r="G114" s="29"/>
      <c r="H114" s="29"/>
      <c r="I114" s="29"/>
      <c r="J114" s="29"/>
      <c r="K114" s="29"/>
      <c r="L114" s="29"/>
      <c r="M114" s="29"/>
    </row>
    <row r="115" spans="2:13">
      <c r="B115" s="29"/>
      <c r="C115" s="29"/>
      <c r="D115" s="29"/>
      <c r="E115" s="29"/>
      <c r="F115" s="29"/>
      <c r="G115" s="29"/>
      <c r="H115" s="29"/>
      <c r="I115" s="29"/>
      <c r="J115" s="29"/>
      <c r="K115" s="29"/>
      <c r="L115" s="29"/>
      <c r="M115" s="29"/>
    </row>
    <row r="116" spans="2:13">
      <c r="B116" s="29"/>
      <c r="C116" s="29"/>
      <c r="D116" s="29"/>
      <c r="E116" s="29"/>
      <c r="F116" s="29"/>
      <c r="G116" s="29"/>
      <c r="H116" s="29"/>
      <c r="I116" s="29"/>
      <c r="J116" s="29"/>
      <c r="K116" s="29"/>
      <c r="L116" s="29"/>
      <c r="M116" s="29"/>
    </row>
    <row r="117" spans="2:13">
      <c r="B117" s="29"/>
      <c r="C117" s="29"/>
      <c r="D117" s="29"/>
      <c r="E117" s="29"/>
      <c r="F117" s="29"/>
      <c r="G117" s="29"/>
      <c r="H117" s="29"/>
      <c r="I117" s="29"/>
      <c r="J117" s="29"/>
      <c r="K117" s="29"/>
      <c r="L117" s="29"/>
      <c r="M117" s="29"/>
    </row>
    <row r="118" spans="2:13">
      <c r="B118" s="29"/>
      <c r="C118" s="29"/>
      <c r="D118" s="29"/>
      <c r="E118" s="29"/>
      <c r="F118" s="29"/>
      <c r="G118" s="29"/>
      <c r="H118" s="29"/>
      <c r="I118" s="29"/>
      <c r="J118" s="29"/>
      <c r="K118" s="29"/>
      <c r="L118" s="29"/>
      <c r="M118" s="29"/>
    </row>
    <row r="119" spans="2:13">
      <c r="B119" s="29"/>
      <c r="C119" s="29"/>
      <c r="D119" s="29"/>
      <c r="E119" s="29"/>
      <c r="F119" s="29"/>
      <c r="G119" s="29"/>
      <c r="H119" s="29"/>
      <c r="I119" s="29"/>
      <c r="J119" s="29"/>
      <c r="K119" s="29"/>
      <c r="L119" s="29"/>
      <c r="M119" s="29"/>
    </row>
    <row r="120" spans="2:13">
      <c r="B120" s="29"/>
      <c r="C120" s="29"/>
      <c r="D120" s="29"/>
      <c r="E120" s="29"/>
      <c r="F120" s="29"/>
      <c r="G120" s="29"/>
      <c r="H120" s="29"/>
      <c r="I120" s="29"/>
      <c r="J120" s="29"/>
      <c r="K120" s="29"/>
      <c r="L120" s="29"/>
      <c r="M120" s="29"/>
    </row>
    <row r="121" spans="2:1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I97"/>
  <sheetViews>
    <sheetView showRowColHeaders="0" zoomScaleNormal="100" workbookViewId="0">
      <selection activeCell="F14" sqref="F14"/>
    </sheetView>
  </sheetViews>
  <sheetFormatPr defaultColWidth="9.140625" defaultRowHeight="1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c r="B5" s="122"/>
      <c r="C5" s="1"/>
      <c r="D5" s="1"/>
      <c r="E5" s="1"/>
      <c r="F5" s="1"/>
      <c r="G5" s="1"/>
      <c r="H5" s="1"/>
      <c r="I5" s="1"/>
      <c r="J5" s="1"/>
      <c r="K5" s="1"/>
      <c r="L5" s="1"/>
      <c r="M5" s="1"/>
      <c r="N5" s="112"/>
    </row>
    <row r="6" spans="1:35" ht="26.25" customHeight="1">
      <c r="B6" s="231" t="s">
        <v>8</v>
      </c>
      <c r="C6" s="232"/>
      <c r="D6" s="232"/>
      <c r="E6" s="232"/>
      <c r="F6" s="232"/>
      <c r="G6" s="232"/>
      <c r="H6" s="232"/>
      <c r="I6" s="232"/>
      <c r="J6" s="232"/>
      <c r="K6" s="232"/>
      <c r="L6" s="232"/>
      <c r="M6" s="232"/>
      <c r="N6" s="112"/>
    </row>
    <row r="7" spans="1:35" ht="47.25" customHeight="1">
      <c r="B7" s="238" t="s">
        <v>9</v>
      </c>
      <c r="C7" s="239"/>
      <c r="D7" s="239"/>
      <c r="E7" s="239"/>
      <c r="F7" s="239"/>
      <c r="G7" s="239"/>
      <c r="H7" s="239"/>
      <c r="I7" s="239"/>
      <c r="J7" s="239"/>
      <c r="K7" s="239"/>
      <c r="L7" s="239"/>
      <c r="M7" s="239"/>
      <c r="N7" s="112"/>
    </row>
    <row r="8" spans="1:35" ht="35.450000000000003" customHeight="1">
      <c r="B8" s="238" t="s">
        <v>10</v>
      </c>
      <c r="C8" s="239"/>
      <c r="D8" s="239"/>
      <c r="E8" s="239"/>
      <c r="F8" s="239"/>
      <c r="G8" s="239"/>
      <c r="H8" s="239"/>
      <c r="I8" s="239"/>
      <c r="J8" s="239"/>
      <c r="K8" s="239"/>
      <c r="L8" s="239"/>
      <c r="M8" s="239"/>
      <c r="N8" s="112"/>
    </row>
    <row r="9" spans="1:35" ht="66.75" customHeight="1">
      <c r="B9" s="235" t="s">
        <v>11</v>
      </c>
      <c r="C9" s="236"/>
      <c r="D9" s="236"/>
      <c r="E9" s="236"/>
      <c r="F9" s="236"/>
      <c r="G9" s="236"/>
      <c r="H9" s="236"/>
      <c r="I9" s="236"/>
      <c r="J9" s="236"/>
      <c r="K9" s="236"/>
      <c r="L9" s="236"/>
      <c r="M9" s="236"/>
      <c r="N9" s="112"/>
    </row>
    <row r="10" spans="1:35" ht="75" customHeight="1">
      <c r="B10" s="235" t="s">
        <v>12</v>
      </c>
      <c r="C10" s="236"/>
      <c r="D10" s="236"/>
      <c r="E10" s="236"/>
      <c r="F10" s="236"/>
      <c r="G10" s="236"/>
      <c r="H10" s="236"/>
      <c r="I10" s="236"/>
      <c r="J10" s="236"/>
      <c r="K10" s="236"/>
      <c r="L10" s="236"/>
      <c r="M10" s="236"/>
      <c r="N10" s="112"/>
    </row>
    <row r="11" spans="1:35" ht="75.75" customHeight="1">
      <c r="B11" s="235" t="s">
        <v>13</v>
      </c>
      <c r="C11" s="236"/>
      <c r="D11" s="236"/>
      <c r="E11" s="236"/>
      <c r="F11" s="236"/>
      <c r="G11" s="236"/>
      <c r="H11" s="236"/>
      <c r="I11" s="236"/>
      <c r="J11" s="236"/>
      <c r="K11" s="236"/>
      <c r="L11" s="236"/>
      <c r="M11" s="236"/>
      <c r="N11" s="112"/>
    </row>
    <row r="12" spans="1:35" ht="51" customHeight="1" thickBot="1">
      <c r="B12" s="240" t="s">
        <v>14</v>
      </c>
      <c r="C12" s="241"/>
      <c r="D12" s="241"/>
      <c r="E12" s="241"/>
      <c r="F12" s="241"/>
      <c r="G12" s="241"/>
      <c r="H12" s="241"/>
      <c r="I12" s="241"/>
      <c r="J12" s="241"/>
      <c r="K12" s="241"/>
      <c r="L12" s="241"/>
      <c r="M12" s="241"/>
      <c r="N12" s="126"/>
    </row>
    <row r="13" spans="1:35" ht="15.75" thickTop="1">
      <c r="B13" s="29"/>
      <c r="C13" s="29"/>
      <c r="D13" s="29"/>
      <c r="E13" s="29"/>
      <c r="F13" s="29"/>
      <c r="G13" s="29"/>
      <c r="H13" s="29"/>
      <c r="I13" s="29"/>
      <c r="J13" s="29"/>
      <c r="K13" s="29"/>
      <c r="L13" s="29"/>
      <c r="M13" s="29"/>
    </row>
    <row r="14" spans="1:35">
      <c r="B14" s="29"/>
      <c r="C14" s="29"/>
      <c r="D14" s="29"/>
      <c r="E14" s="29"/>
      <c r="F14" s="29"/>
      <c r="G14" s="29"/>
      <c r="H14" s="29"/>
      <c r="I14" s="29"/>
      <c r="J14" s="29"/>
      <c r="K14" s="29"/>
      <c r="L14" s="29"/>
      <c r="M14" s="29"/>
    </row>
    <row r="15" spans="1:35">
      <c r="B15" s="29"/>
      <c r="C15" s="29"/>
      <c r="D15" s="29"/>
      <c r="E15" s="29"/>
      <c r="F15" s="29"/>
      <c r="G15" s="29"/>
      <c r="H15" s="29"/>
      <c r="I15" s="29"/>
      <c r="J15" s="29"/>
      <c r="K15" s="29"/>
      <c r="L15" s="29"/>
      <c r="M15" s="29"/>
    </row>
    <row r="16" spans="1:35">
      <c r="B16" s="29"/>
      <c r="C16" s="29"/>
      <c r="D16" s="29"/>
      <c r="E16" s="29"/>
      <c r="F16" s="29"/>
      <c r="G16" s="29"/>
      <c r="H16" s="29"/>
      <c r="I16" s="29"/>
      <c r="J16" s="29"/>
      <c r="K16" s="29"/>
      <c r="L16" s="29"/>
      <c r="M16" s="29"/>
    </row>
    <row r="17" spans="2:13">
      <c r="B17" s="29"/>
      <c r="C17" s="29"/>
      <c r="D17" s="29"/>
      <c r="E17" s="29"/>
      <c r="F17" s="29"/>
      <c r="G17" s="29"/>
      <c r="H17" s="29"/>
      <c r="I17" s="29"/>
      <c r="J17" s="29"/>
      <c r="K17" s="29"/>
      <c r="L17" s="29"/>
      <c r="M17" s="29"/>
    </row>
    <row r="18" spans="2:13">
      <c r="B18" s="29"/>
      <c r="C18" s="29"/>
      <c r="D18" s="29"/>
      <c r="E18" s="29"/>
      <c r="F18" s="29"/>
      <c r="G18" s="29"/>
      <c r="H18" s="29"/>
      <c r="I18" s="29"/>
      <c r="J18" s="29"/>
      <c r="K18" s="29"/>
      <c r="L18" s="29"/>
      <c r="M18" s="29"/>
    </row>
    <row r="19" spans="2:13">
      <c r="B19" s="29"/>
      <c r="C19" s="29"/>
      <c r="D19" s="29"/>
      <c r="E19" s="29"/>
      <c r="F19" s="29"/>
      <c r="G19" s="29"/>
      <c r="H19" s="29"/>
      <c r="I19" s="29"/>
      <c r="J19" s="29"/>
      <c r="K19" s="29"/>
      <c r="L19" s="29"/>
      <c r="M19" s="29"/>
    </row>
    <row r="20" spans="2:13">
      <c r="B20" s="29"/>
      <c r="C20" s="29"/>
      <c r="D20" s="29"/>
      <c r="E20" s="29"/>
      <c r="F20" s="29"/>
      <c r="G20" s="29"/>
      <c r="H20" s="29"/>
      <c r="I20" s="29"/>
      <c r="J20" s="29"/>
      <c r="K20" s="29"/>
      <c r="L20" s="29"/>
      <c r="M20" s="29"/>
    </row>
    <row r="21" spans="2:13">
      <c r="B21" s="29"/>
      <c r="C21" s="29"/>
      <c r="D21" s="29"/>
      <c r="E21" s="29"/>
      <c r="F21" s="29"/>
      <c r="G21" s="29"/>
      <c r="H21" s="29"/>
      <c r="I21" s="29"/>
      <c r="J21" s="29"/>
      <c r="K21" s="29"/>
      <c r="L21" s="29"/>
      <c r="M21" s="29"/>
    </row>
    <row r="22" spans="2:13">
      <c r="B22" s="29"/>
      <c r="C22" s="29"/>
      <c r="D22" s="29"/>
      <c r="E22" s="29"/>
      <c r="F22" s="29"/>
      <c r="G22" s="29"/>
      <c r="H22" s="29"/>
      <c r="I22" s="29"/>
      <c r="J22" s="29"/>
      <c r="K22" s="29"/>
      <c r="L22" s="29"/>
      <c r="M22" s="29"/>
    </row>
    <row r="23" spans="2:13">
      <c r="B23" s="29"/>
      <c r="C23" s="29"/>
      <c r="D23" s="29"/>
      <c r="E23" s="29"/>
      <c r="F23" s="29"/>
      <c r="G23" s="29"/>
      <c r="H23" s="29"/>
      <c r="I23" s="29"/>
      <c r="J23" s="29"/>
      <c r="K23" s="29"/>
      <c r="L23" s="29"/>
      <c r="M23" s="29"/>
    </row>
    <row r="24" spans="2:13">
      <c r="B24" s="29"/>
      <c r="C24" s="29"/>
      <c r="D24" s="29"/>
      <c r="E24" s="29"/>
      <c r="F24" s="29"/>
      <c r="G24" s="29"/>
      <c r="H24" s="29"/>
      <c r="I24" s="29"/>
      <c r="J24" s="29"/>
      <c r="K24" s="29"/>
      <c r="L24" s="29"/>
      <c r="M24" s="29"/>
    </row>
    <row r="25" spans="2:13">
      <c r="B25" s="29"/>
      <c r="C25" s="29"/>
      <c r="D25" s="29"/>
      <c r="E25" s="29"/>
      <c r="F25" s="29"/>
      <c r="G25" s="29"/>
      <c r="H25" s="29"/>
      <c r="I25" s="29"/>
      <c r="J25" s="29"/>
      <c r="K25" s="29"/>
      <c r="L25" s="29"/>
      <c r="M25" s="29"/>
    </row>
    <row r="26" spans="2:13">
      <c r="B26" s="29"/>
      <c r="C26" s="29"/>
      <c r="D26" s="29"/>
      <c r="E26" s="29"/>
      <c r="F26" s="29"/>
      <c r="G26" s="29"/>
      <c r="H26" s="29"/>
      <c r="I26" s="29"/>
      <c r="J26" s="29"/>
      <c r="K26" s="29"/>
      <c r="L26" s="29"/>
      <c r="M26" s="29"/>
    </row>
    <row r="27" spans="2:13">
      <c r="B27" s="29"/>
      <c r="C27" s="29"/>
      <c r="D27" s="29"/>
      <c r="E27" s="29"/>
      <c r="F27" s="29"/>
      <c r="G27" s="29"/>
      <c r="H27" s="29"/>
      <c r="I27" s="29"/>
      <c r="J27" s="29"/>
      <c r="K27" s="29"/>
      <c r="L27" s="29"/>
      <c r="M27" s="29"/>
    </row>
    <row r="28" spans="2:13">
      <c r="B28" s="29"/>
      <c r="C28" s="29"/>
      <c r="D28" s="29"/>
      <c r="E28" s="29"/>
      <c r="F28" s="29"/>
      <c r="G28" s="29"/>
      <c r="H28" s="29"/>
      <c r="I28" s="29"/>
      <c r="J28" s="29"/>
      <c r="K28" s="29"/>
      <c r="L28" s="29"/>
      <c r="M28" s="29"/>
    </row>
    <row r="29" spans="2:13">
      <c r="B29" s="29"/>
      <c r="C29" s="29"/>
      <c r="D29" s="29"/>
      <c r="E29" s="29"/>
      <c r="F29" s="29"/>
      <c r="G29" s="29"/>
      <c r="H29" s="29"/>
      <c r="I29" s="29"/>
      <c r="J29" s="29"/>
      <c r="K29" s="29"/>
      <c r="L29" s="29"/>
      <c r="M29" s="29"/>
    </row>
    <row r="30" spans="2:13">
      <c r="B30" s="29"/>
      <c r="C30" s="29"/>
      <c r="D30" s="29"/>
      <c r="E30" s="29"/>
      <c r="F30" s="29"/>
      <c r="G30" s="29"/>
      <c r="H30" s="29"/>
      <c r="I30" s="29"/>
      <c r="J30" s="29"/>
      <c r="K30" s="29"/>
      <c r="L30" s="29"/>
      <c r="M30" s="29"/>
    </row>
    <row r="31" spans="2:13">
      <c r="B31" s="29"/>
      <c r="C31" s="29"/>
      <c r="D31" s="29"/>
      <c r="E31" s="29"/>
      <c r="F31" s="29"/>
      <c r="G31" s="29"/>
      <c r="H31" s="29"/>
      <c r="I31" s="29"/>
      <c r="J31" s="29"/>
      <c r="K31" s="29"/>
      <c r="L31" s="29"/>
      <c r="M31" s="29"/>
    </row>
    <row r="32" spans="2:13">
      <c r="B32" s="29"/>
      <c r="C32" s="29"/>
      <c r="D32" s="29"/>
      <c r="E32" s="29"/>
      <c r="F32" s="29"/>
      <c r="G32" s="29"/>
      <c r="H32" s="29"/>
      <c r="I32" s="29"/>
      <c r="J32" s="29"/>
      <c r="K32" s="29"/>
      <c r="L32" s="29"/>
      <c r="M32" s="29"/>
    </row>
    <row r="33" spans="2:13">
      <c r="B33" s="29"/>
      <c r="C33" s="29"/>
      <c r="D33" s="29"/>
      <c r="E33" s="29"/>
      <c r="F33" s="29"/>
      <c r="G33" s="29"/>
      <c r="H33" s="29"/>
      <c r="I33" s="29"/>
      <c r="J33" s="29"/>
      <c r="K33" s="29"/>
      <c r="L33" s="29"/>
      <c r="M33" s="29"/>
    </row>
    <row r="34" spans="2:13">
      <c r="B34" s="29"/>
      <c r="C34" s="29"/>
      <c r="D34" s="29"/>
      <c r="E34" s="29"/>
      <c r="F34" s="29"/>
      <c r="G34" s="29"/>
      <c r="H34" s="29"/>
      <c r="I34" s="29"/>
      <c r="J34" s="29"/>
      <c r="K34" s="29"/>
      <c r="L34" s="29"/>
      <c r="M34" s="29"/>
    </row>
    <row r="35" spans="2:13">
      <c r="B35" s="29"/>
      <c r="C35" s="29"/>
      <c r="D35" s="29"/>
      <c r="E35" s="29"/>
      <c r="F35" s="29"/>
      <c r="G35" s="29"/>
      <c r="H35" s="29"/>
      <c r="I35" s="29"/>
      <c r="J35" s="29"/>
      <c r="K35" s="29"/>
      <c r="L35" s="29"/>
      <c r="M35" s="29"/>
    </row>
    <row r="36" spans="2:13">
      <c r="B36" s="29"/>
      <c r="C36" s="29"/>
      <c r="D36" s="29"/>
      <c r="E36" s="29"/>
      <c r="F36" s="29"/>
      <c r="G36" s="29"/>
      <c r="H36" s="29"/>
      <c r="I36" s="29"/>
      <c r="J36" s="29"/>
      <c r="K36" s="29"/>
      <c r="L36" s="29"/>
      <c r="M36" s="29"/>
    </row>
    <row r="37" spans="2:13">
      <c r="B37" s="29"/>
      <c r="C37" s="29"/>
      <c r="D37" s="29"/>
      <c r="E37" s="29"/>
      <c r="F37" s="29"/>
      <c r="G37" s="29"/>
      <c r="H37" s="29"/>
      <c r="I37" s="29"/>
      <c r="J37" s="29"/>
      <c r="K37" s="29"/>
      <c r="L37" s="29"/>
      <c r="M37" s="29"/>
    </row>
    <row r="38" spans="2:13">
      <c r="B38" s="29"/>
      <c r="C38" s="29"/>
      <c r="D38" s="29"/>
      <c r="E38" s="29"/>
      <c r="F38" s="29"/>
      <c r="G38" s="29"/>
      <c r="H38" s="29"/>
      <c r="I38" s="29"/>
      <c r="J38" s="29"/>
      <c r="K38" s="29"/>
      <c r="L38" s="29"/>
      <c r="M38" s="29"/>
    </row>
    <row r="39" spans="2:13">
      <c r="B39" s="29"/>
      <c r="C39" s="29"/>
      <c r="D39" s="29"/>
      <c r="E39" s="29"/>
      <c r="F39" s="29"/>
      <c r="G39" s="29"/>
      <c r="H39" s="29"/>
      <c r="I39" s="29"/>
      <c r="J39" s="29"/>
      <c r="K39" s="29"/>
      <c r="L39" s="29"/>
      <c r="M39" s="29"/>
    </row>
    <row r="40" spans="2:13">
      <c r="B40" s="29"/>
      <c r="C40" s="29"/>
      <c r="D40" s="29"/>
      <c r="E40" s="29"/>
      <c r="F40" s="29"/>
      <c r="G40" s="29"/>
      <c r="H40" s="29"/>
      <c r="I40" s="29"/>
      <c r="J40" s="29"/>
      <c r="K40" s="29"/>
      <c r="L40" s="29"/>
      <c r="M40" s="29"/>
    </row>
    <row r="41" spans="2:13">
      <c r="B41" s="29"/>
      <c r="C41" s="29"/>
      <c r="D41" s="29"/>
      <c r="E41" s="29"/>
      <c r="F41" s="29"/>
      <c r="G41" s="29"/>
      <c r="H41" s="29"/>
      <c r="I41" s="29"/>
      <c r="J41" s="29"/>
      <c r="K41" s="29"/>
      <c r="L41" s="29"/>
      <c r="M41" s="29"/>
    </row>
    <row r="42" spans="2:13">
      <c r="B42" s="29"/>
      <c r="C42" s="29"/>
      <c r="D42" s="29"/>
      <c r="E42" s="29"/>
      <c r="F42" s="29"/>
      <c r="G42" s="29"/>
      <c r="H42" s="29"/>
      <c r="I42" s="29"/>
      <c r="J42" s="29"/>
      <c r="K42" s="29"/>
      <c r="L42" s="29"/>
      <c r="M42" s="29"/>
    </row>
    <row r="43" spans="2:13">
      <c r="B43" s="29"/>
      <c r="C43" s="29"/>
      <c r="D43" s="29"/>
      <c r="E43" s="29"/>
      <c r="F43" s="29"/>
      <c r="G43" s="29"/>
      <c r="H43" s="29"/>
      <c r="I43" s="29"/>
      <c r="J43" s="29"/>
      <c r="K43" s="29"/>
      <c r="L43" s="29"/>
      <c r="M43" s="29"/>
    </row>
    <row r="44" spans="2:13">
      <c r="B44" s="29"/>
      <c r="C44" s="29"/>
      <c r="D44" s="29"/>
      <c r="E44" s="29"/>
      <c r="F44" s="29"/>
      <c r="G44" s="29"/>
      <c r="H44" s="29"/>
      <c r="I44" s="29"/>
      <c r="J44" s="29"/>
      <c r="K44" s="29"/>
      <c r="L44" s="29"/>
      <c r="M44" s="29"/>
    </row>
    <row r="45" spans="2:13">
      <c r="B45" s="29"/>
      <c r="C45" s="29"/>
      <c r="D45" s="29"/>
      <c r="E45" s="29"/>
      <c r="F45" s="29"/>
      <c r="G45" s="29"/>
      <c r="H45" s="29"/>
      <c r="I45" s="29"/>
      <c r="J45" s="29"/>
      <c r="K45" s="29"/>
      <c r="L45" s="29"/>
      <c r="M45" s="29"/>
    </row>
    <row r="46" spans="2:13">
      <c r="B46" s="29"/>
      <c r="C46" s="29"/>
      <c r="D46" s="29"/>
      <c r="E46" s="29"/>
      <c r="F46" s="29"/>
      <c r="G46" s="29"/>
      <c r="H46" s="29"/>
      <c r="I46" s="29"/>
      <c r="J46" s="29"/>
      <c r="K46" s="29"/>
      <c r="L46" s="29"/>
      <c r="M46" s="29"/>
    </row>
    <row r="47" spans="2:13">
      <c r="B47" s="29"/>
      <c r="C47" s="29"/>
      <c r="D47" s="29"/>
      <c r="E47" s="29"/>
      <c r="F47" s="29"/>
      <c r="G47" s="29"/>
      <c r="H47" s="29"/>
      <c r="I47" s="29"/>
      <c r="J47" s="29"/>
      <c r="K47" s="29"/>
      <c r="L47" s="29"/>
      <c r="M47" s="29"/>
    </row>
    <row r="48" spans="2:13">
      <c r="B48" s="29"/>
      <c r="C48" s="29"/>
      <c r="D48" s="29"/>
      <c r="E48" s="29"/>
      <c r="F48" s="29"/>
      <c r="G48" s="29"/>
      <c r="H48" s="29"/>
      <c r="I48" s="29"/>
      <c r="J48" s="29"/>
      <c r="K48" s="29"/>
      <c r="L48" s="29"/>
      <c r="M48" s="29"/>
    </row>
    <row r="49" spans="2:13">
      <c r="B49" s="29"/>
      <c r="C49" s="29"/>
      <c r="D49" s="29"/>
      <c r="E49" s="29"/>
      <c r="F49" s="29"/>
      <c r="G49" s="29"/>
      <c r="H49" s="29"/>
      <c r="I49" s="29"/>
      <c r="J49" s="29"/>
      <c r="K49" s="29"/>
      <c r="L49" s="29"/>
      <c r="M49" s="29"/>
    </row>
    <row r="50" spans="2:13">
      <c r="B50" s="29"/>
      <c r="C50" s="29"/>
      <c r="D50" s="29"/>
      <c r="E50" s="29"/>
      <c r="F50" s="29"/>
      <c r="G50" s="29"/>
      <c r="H50" s="29"/>
      <c r="I50" s="29"/>
      <c r="J50" s="29"/>
      <c r="K50" s="29"/>
      <c r="L50" s="29"/>
      <c r="M50" s="29"/>
    </row>
    <row r="51" spans="2:13">
      <c r="B51" s="29"/>
      <c r="C51" s="29"/>
      <c r="D51" s="29"/>
      <c r="E51" s="29"/>
      <c r="F51" s="29"/>
      <c r="G51" s="29"/>
      <c r="H51" s="29"/>
      <c r="I51" s="29"/>
      <c r="J51" s="29"/>
      <c r="K51" s="29"/>
      <c r="L51" s="29"/>
      <c r="M51" s="29"/>
    </row>
    <row r="52" spans="2:13">
      <c r="B52" s="29"/>
      <c r="C52" s="29"/>
      <c r="D52" s="29"/>
      <c r="E52" s="29"/>
      <c r="F52" s="29"/>
      <c r="G52" s="29"/>
      <c r="H52" s="29"/>
      <c r="I52" s="29"/>
      <c r="J52" s="29"/>
      <c r="K52" s="29"/>
      <c r="L52" s="29"/>
      <c r="M52" s="29"/>
    </row>
    <row r="53" spans="2:13">
      <c r="B53" s="29"/>
      <c r="C53" s="29"/>
      <c r="D53" s="29"/>
      <c r="E53" s="29"/>
      <c r="F53" s="29"/>
      <c r="G53" s="29"/>
      <c r="H53" s="29"/>
      <c r="I53" s="29"/>
      <c r="J53" s="29"/>
      <c r="K53" s="29"/>
      <c r="L53" s="29"/>
      <c r="M53" s="29"/>
    </row>
    <row r="54" spans="2:13">
      <c r="B54" s="29"/>
      <c r="C54" s="29"/>
      <c r="D54" s="29"/>
      <c r="E54" s="29"/>
      <c r="F54" s="29"/>
      <c r="G54" s="29"/>
      <c r="H54" s="29"/>
      <c r="I54" s="29"/>
      <c r="J54" s="29"/>
      <c r="K54" s="29"/>
      <c r="L54" s="29"/>
      <c r="M54" s="29"/>
    </row>
    <row r="55" spans="2:13">
      <c r="B55" s="29"/>
      <c r="C55" s="29"/>
      <c r="D55" s="29"/>
      <c r="E55" s="29"/>
      <c r="F55" s="29"/>
      <c r="G55" s="29"/>
      <c r="H55" s="29"/>
      <c r="I55" s="29"/>
      <c r="J55" s="29"/>
      <c r="K55" s="29"/>
      <c r="L55" s="29"/>
      <c r="M55" s="29"/>
    </row>
    <row r="56" spans="2:13">
      <c r="B56" s="29"/>
      <c r="C56" s="29"/>
      <c r="D56" s="29"/>
      <c r="E56" s="29"/>
      <c r="F56" s="29"/>
      <c r="G56" s="29"/>
      <c r="H56" s="29"/>
      <c r="I56" s="29"/>
      <c r="J56" s="29"/>
      <c r="K56" s="29"/>
      <c r="L56" s="29"/>
      <c r="M56" s="29"/>
    </row>
    <row r="57" spans="2:13">
      <c r="B57" s="29"/>
      <c r="C57" s="29"/>
      <c r="D57" s="29"/>
      <c r="E57" s="29"/>
      <c r="F57" s="29"/>
      <c r="G57" s="29"/>
      <c r="H57" s="29"/>
      <c r="I57" s="29"/>
      <c r="J57" s="29"/>
      <c r="K57" s="29"/>
      <c r="L57" s="29"/>
      <c r="M57" s="29"/>
    </row>
    <row r="58" spans="2:13">
      <c r="B58" s="29"/>
      <c r="C58" s="29"/>
      <c r="D58" s="29"/>
      <c r="E58" s="29"/>
      <c r="F58" s="29"/>
      <c r="G58" s="29"/>
      <c r="H58" s="29"/>
      <c r="I58" s="29"/>
      <c r="J58" s="29"/>
      <c r="K58" s="29"/>
      <c r="L58" s="29"/>
      <c r="M58" s="29"/>
    </row>
    <row r="59" spans="2:13">
      <c r="B59" s="29"/>
      <c r="C59" s="29"/>
      <c r="D59" s="29"/>
      <c r="E59" s="29"/>
      <c r="F59" s="29"/>
      <c r="G59" s="29"/>
      <c r="H59" s="29"/>
      <c r="I59" s="29"/>
      <c r="J59" s="29"/>
      <c r="K59" s="29"/>
      <c r="L59" s="29"/>
      <c r="M59" s="29"/>
    </row>
    <row r="60" spans="2:13">
      <c r="B60" s="29"/>
      <c r="C60" s="29"/>
      <c r="D60" s="29"/>
      <c r="E60" s="29"/>
      <c r="F60" s="29"/>
      <c r="G60" s="29"/>
      <c r="H60" s="29"/>
      <c r="I60" s="29"/>
      <c r="J60" s="29"/>
      <c r="K60" s="29"/>
      <c r="L60" s="29"/>
      <c r="M60" s="29"/>
    </row>
    <row r="61" spans="2:13">
      <c r="B61" s="29"/>
      <c r="C61" s="29"/>
      <c r="D61" s="29"/>
      <c r="E61" s="29"/>
      <c r="F61" s="29"/>
      <c r="G61" s="29"/>
      <c r="H61" s="29"/>
      <c r="I61" s="29"/>
      <c r="J61" s="29"/>
      <c r="K61" s="29"/>
      <c r="L61" s="29"/>
      <c r="M61" s="29"/>
    </row>
    <row r="62" spans="2:13">
      <c r="B62" s="29"/>
      <c r="C62" s="29"/>
      <c r="D62" s="29"/>
      <c r="E62" s="29"/>
      <c r="F62" s="29"/>
      <c r="G62" s="29"/>
      <c r="H62" s="29"/>
      <c r="I62" s="29"/>
      <c r="J62" s="29"/>
      <c r="K62" s="29"/>
      <c r="L62" s="29"/>
      <c r="M62" s="29"/>
    </row>
    <row r="63" spans="2:13">
      <c r="B63" s="29"/>
      <c r="C63" s="29"/>
      <c r="D63" s="29"/>
      <c r="E63" s="29"/>
      <c r="F63" s="29"/>
      <c r="G63" s="29"/>
      <c r="H63" s="29"/>
      <c r="I63" s="29"/>
      <c r="J63" s="29"/>
      <c r="K63" s="29"/>
      <c r="L63" s="29"/>
      <c r="M63" s="29"/>
    </row>
    <row r="64" spans="2:13">
      <c r="B64" s="29"/>
      <c r="C64" s="29"/>
      <c r="D64" s="29"/>
      <c r="E64" s="29"/>
      <c r="F64" s="29"/>
      <c r="G64" s="29"/>
      <c r="H64" s="29"/>
      <c r="I64" s="29"/>
      <c r="J64" s="29"/>
      <c r="K64" s="29"/>
      <c r="L64" s="29"/>
      <c r="M64" s="29"/>
    </row>
    <row r="65" spans="2:13">
      <c r="B65" s="29"/>
      <c r="C65" s="29"/>
      <c r="D65" s="29"/>
      <c r="E65" s="29"/>
      <c r="F65" s="29"/>
      <c r="G65" s="29"/>
      <c r="H65" s="29"/>
      <c r="I65" s="29"/>
      <c r="J65" s="29"/>
      <c r="K65" s="29"/>
      <c r="L65" s="29"/>
      <c r="M65" s="29"/>
    </row>
    <row r="66" spans="2:13">
      <c r="B66" s="29"/>
      <c r="C66" s="29"/>
      <c r="D66" s="29"/>
      <c r="E66" s="29"/>
      <c r="F66" s="29"/>
      <c r="G66" s="29"/>
      <c r="H66" s="29"/>
      <c r="I66" s="29"/>
      <c r="J66" s="29"/>
      <c r="K66" s="29"/>
      <c r="L66" s="29"/>
      <c r="M66" s="29"/>
    </row>
    <row r="67" spans="2:13">
      <c r="B67" s="29"/>
      <c r="C67" s="29"/>
      <c r="D67" s="29"/>
      <c r="E67" s="29"/>
      <c r="F67" s="29"/>
      <c r="G67" s="29"/>
      <c r="H67" s="29"/>
      <c r="I67" s="29"/>
      <c r="J67" s="29"/>
      <c r="K67" s="29"/>
      <c r="L67" s="29"/>
      <c r="M67" s="29"/>
    </row>
    <row r="68" spans="2:13">
      <c r="B68" s="29"/>
      <c r="C68" s="29"/>
      <c r="D68" s="29"/>
      <c r="E68" s="29"/>
      <c r="F68" s="29"/>
      <c r="G68" s="29"/>
      <c r="H68" s="29"/>
      <c r="I68" s="29"/>
      <c r="J68" s="29"/>
      <c r="K68" s="29"/>
      <c r="L68" s="29"/>
      <c r="M68" s="29"/>
    </row>
    <row r="69" spans="2:13">
      <c r="B69" s="29"/>
      <c r="C69" s="29"/>
      <c r="D69" s="29"/>
      <c r="E69" s="29"/>
      <c r="F69" s="29"/>
      <c r="G69" s="29"/>
      <c r="H69" s="29"/>
      <c r="I69" s="29"/>
      <c r="J69" s="29"/>
      <c r="K69" s="29"/>
      <c r="L69" s="29"/>
      <c r="M69" s="29"/>
    </row>
    <row r="70" spans="2:13">
      <c r="B70" s="29"/>
      <c r="C70" s="29"/>
      <c r="D70" s="29"/>
      <c r="E70" s="29"/>
      <c r="F70" s="29"/>
      <c r="G70" s="29"/>
      <c r="H70" s="29"/>
      <c r="I70" s="29"/>
      <c r="J70" s="29"/>
      <c r="K70" s="29"/>
      <c r="L70" s="29"/>
      <c r="M70" s="29"/>
    </row>
    <row r="71" spans="2:13">
      <c r="B71" s="29"/>
      <c r="C71" s="29"/>
      <c r="D71" s="29"/>
      <c r="E71" s="29"/>
      <c r="F71" s="29"/>
      <c r="G71" s="29"/>
      <c r="H71" s="29"/>
      <c r="I71" s="29"/>
      <c r="J71" s="29"/>
      <c r="K71" s="29"/>
      <c r="L71" s="29"/>
      <c r="M71" s="29"/>
    </row>
    <row r="72" spans="2:13">
      <c r="B72" s="29"/>
      <c r="C72" s="29"/>
      <c r="D72" s="29"/>
      <c r="E72" s="29"/>
      <c r="F72" s="29"/>
      <c r="G72" s="29"/>
      <c r="H72" s="29"/>
      <c r="I72" s="29"/>
      <c r="J72" s="29"/>
      <c r="K72" s="29"/>
      <c r="L72" s="29"/>
      <c r="M72" s="29"/>
    </row>
    <row r="73" spans="2:13">
      <c r="B73" s="29"/>
      <c r="C73" s="29"/>
      <c r="D73" s="29"/>
      <c r="E73" s="29"/>
      <c r="F73" s="29"/>
      <c r="G73" s="29"/>
      <c r="H73" s="29"/>
      <c r="I73" s="29"/>
      <c r="J73" s="29"/>
      <c r="K73" s="29"/>
      <c r="L73" s="29"/>
      <c r="M73" s="29"/>
    </row>
    <row r="74" spans="2:13">
      <c r="B74" s="29"/>
      <c r="C74" s="29"/>
      <c r="D74" s="29"/>
      <c r="E74" s="29"/>
      <c r="F74" s="29"/>
      <c r="G74" s="29"/>
      <c r="H74" s="29"/>
      <c r="I74" s="29"/>
      <c r="J74" s="29"/>
      <c r="K74" s="29"/>
      <c r="L74" s="29"/>
      <c r="M74" s="29"/>
    </row>
    <row r="75" spans="2:13">
      <c r="B75" s="29"/>
      <c r="C75" s="29"/>
      <c r="D75" s="29"/>
      <c r="E75" s="29"/>
      <c r="F75" s="29"/>
      <c r="G75" s="29"/>
      <c r="H75" s="29"/>
      <c r="I75" s="29"/>
      <c r="J75" s="29"/>
      <c r="K75" s="29"/>
      <c r="L75" s="29"/>
      <c r="M75" s="29"/>
    </row>
    <row r="76" spans="2:13">
      <c r="B76" s="29"/>
      <c r="C76" s="29"/>
      <c r="D76" s="29"/>
      <c r="E76" s="29"/>
      <c r="F76" s="29"/>
      <c r="G76" s="29"/>
      <c r="H76" s="29"/>
      <c r="I76" s="29"/>
      <c r="J76" s="29"/>
      <c r="K76" s="29"/>
      <c r="L76" s="29"/>
      <c r="M76" s="29"/>
    </row>
    <row r="77" spans="2:13">
      <c r="B77" s="29"/>
      <c r="C77" s="29"/>
      <c r="D77" s="29"/>
      <c r="E77" s="29"/>
      <c r="F77" s="29"/>
      <c r="G77" s="29"/>
      <c r="H77" s="29"/>
      <c r="I77" s="29"/>
      <c r="J77" s="29"/>
      <c r="K77" s="29"/>
      <c r="L77" s="29"/>
      <c r="M77" s="29"/>
    </row>
    <row r="78" spans="2:13">
      <c r="B78" s="29"/>
      <c r="C78" s="29"/>
      <c r="D78" s="29"/>
      <c r="E78" s="29"/>
      <c r="F78" s="29"/>
      <c r="G78" s="29"/>
      <c r="H78" s="29"/>
      <c r="I78" s="29"/>
      <c r="J78" s="29"/>
      <c r="K78" s="29"/>
      <c r="L78" s="29"/>
      <c r="M78" s="29"/>
    </row>
    <row r="79" spans="2:13">
      <c r="B79" s="29"/>
      <c r="C79" s="29"/>
      <c r="D79" s="29"/>
      <c r="E79" s="29"/>
      <c r="F79" s="29"/>
      <c r="G79" s="29"/>
      <c r="H79" s="29"/>
      <c r="I79" s="29"/>
      <c r="J79" s="29"/>
      <c r="K79" s="29"/>
      <c r="L79" s="29"/>
      <c r="M79" s="29"/>
    </row>
    <row r="80" spans="2:13">
      <c r="B80" s="29"/>
      <c r="C80" s="29"/>
      <c r="D80" s="29"/>
      <c r="E80" s="29"/>
      <c r="F80" s="29"/>
      <c r="G80" s="29"/>
      <c r="H80" s="29"/>
      <c r="I80" s="29"/>
      <c r="J80" s="29"/>
      <c r="K80" s="29"/>
      <c r="L80" s="29"/>
      <c r="M80" s="29"/>
    </row>
    <row r="81" spans="2:13">
      <c r="B81" s="29"/>
      <c r="C81" s="29"/>
      <c r="D81" s="29"/>
      <c r="E81" s="29"/>
      <c r="F81" s="29"/>
      <c r="G81" s="29"/>
      <c r="H81" s="29"/>
      <c r="I81" s="29"/>
      <c r="J81" s="29"/>
      <c r="K81" s="29"/>
      <c r="L81" s="29"/>
      <c r="M81" s="29"/>
    </row>
    <row r="82" spans="2:13">
      <c r="B82" s="29"/>
      <c r="C82" s="29"/>
      <c r="D82" s="29"/>
      <c r="E82" s="29"/>
      <c r="F82" s="29"/>
      <c r="G82" s="29"/>
      <c r="H82" s="29"/>
      <c r="I82" s="29"/>
      <c r="J82" s="29"/>
      <c r="K82" s="29"/>
      <c r="L82" s="29"/>
      <c r="M82" s="29"/>
    </row>
    <row r="83" spans="2:13">
      <c r="B83" s="29"/>
      <c r="C83" s="29"/>
      <c r="D83" s="29"/>
      <c r="E83" s="29"/>
      <c r="F83" s="29"/>
      <c r="G83" s="29"/>
      <c r="H83" s="29"/>
      <c r="I83" s="29"/>
      <c r="J83" s="29"/>
      <c r="K83" s="29"/>
      <c r="L83" s="29"/>
      <c r="M83" s="29"/>
    </row>
    <row r="84" spans="2:13">
      <c r="B84" s="29"/>
      <c r="C84" s="29"/>
      <c r="D84" s="29"/>
      <c r="E84" s="29"/>
      <c r="F84" s="29"/>
      <c r="G84" s="29"/>
      <c r="H84" s="29"/>
      <c r="I84" s="29"/>
      <c r="J84" s="29"/>
      <c r="K84" s="29"/>
      <c r="L84" s="29"/>
      <c r="M84" s="29"/>
    </row>
    <row r="85" spans="2:13">
      <c r="B85" s="29"/>
      <c r="C85" s="29"/>
      <c r="D85" s="29"/>
      <c r="E85" s="29"/>
      <c r="F85" s="29"/>
      <c r="G85" s="29"/>
      <c r="H85" s="29"/>
      <c r="I85" s="29"/>
      <c r="J85" s="29"/>
      <c r="K85" s="29"/>
      <c r="L85" s="29"/>
      <c r="M85" s="29"/>
    </row>
    <row r="86" spans="2:13">
      <c r="B86" s="29"/>
      <c r="C86" s="29"/>
      <c r="D86" s="29"/>
      <c r="E86" s="29"/>
      <c r="F86" s="29"/>
      <c r="G86" s="29"/>
      <c r="H86" s="29"/>
      <c r="I86" s="29"/>
      <c r="J86" s="29"/>
      <c r="K86" s="29"/>
      <c r="L86" s="29"/>
      <c r="M86" s="29"/>
    </row>
    <row r="87" spans="2:13">
      <c r="B87" s="29"/>
      <c r="C87" s="29"/>
      <c r="D87" s="29"/>
      <c r="E87" s="29"/>
      <c r="F87" s="29"/>
      <c r="G87" s="29"/>
      <c r="H87" s="29"/>
      <c r="I87" s="29"/>
      <c r="J87" s="29"/>
      <c r="K87" s="29"/>
      <c r="L87" s="29"/>
      <c r="M87" s="29"/>
    </row>
    <row r="88" spans="2:13">
      <c r="B88" s="29"/>
      <c r="C88" s="29"/>
      <c r="D88" s="29"/>
      <c r="E88" s="29"/>
      <c r="F88" s="29"/>
      <c r="G88" s="29"/>
      <c r="H88" s="29"/>
      <c r="I88" s="29"/>
      <c r="J88" s="29"/>
      <c r="K88" s="29"/>
      <c r="L88" s="29"/>
      <c r="M88" s="29"/>
    </row>
    <row r="89" spans="2:13">
      <c r="B89" s="29"/>
      <c r="C89" s="29"/>
      <c r="D89" s="29"/>
      <c r="E89" s="29"/>
      <c r="F89" s="29"/>
      <c r="G89" s="29"/>
      <c r="H89" s="29"/>
      <c r="I89" s="29"/>
      <c r="J89" s="29"/>
      <c r="K89" s="29"/>
      <c r="L89" s="29"/>
      <c r="M89" s="29"/>
    </row>
    <row r="90" spans="2:13">
      <c r="B90" s="29"/>
      <c r="C90" s="29"/>
      <c r="D90" s="29"/>
      <c r="E90" s="29"/>
      <c r="F90" s="29"/>
      <c r="G90" s="29"/>
      <c r="H90" s="29"/>
      <c r="I90" s="29"/>
      <c r="J90" s="29"/>
      <c r="K90" s="29"/>
      <c r="L90" s="29"/>
      <c r="M90" s="29"/>
    </row>
    <row r="91" spans="2:13">
      <c r="B91" s="29"/>
      <c r="C91" s="29"/>
      <c r="D91" s="29"/>
      <c r="E91" s="29"/>
      <c r="F91" s="29"/>
      <c r="G91" s="29"/>
      <c r="H91" s="29"/>
      <c r="I91" s="29"/>
      <c r="J91" s="29"/>
      <c r="K91" s="29"/>
      <c r="L91" s="29"/>
      <c r="M91" s="29"/>
    </row>
    <row r="92" spans="2:13">
      <c r="B92" s="29"/>
      <c r="C92" s="29"/>
      <c r="D92" s="29"/>
      <c r="E92" s="29"/>
      <c r="F92" s="29"/>
      <c r="G92" s="29"/>
      <c r="H92" s="29"/>
      <c r="I92" s="29"/>
      <c r="J92" s="29"/>
      <c r="K92" s="29"/>
      <c r="L92" s="29"/>
      <c r="M92" s="29"/>
    </row>
    <row r="93" spans="2:13">
      <c r="B93" s="29"/>
      <c r="C93" s="29"/>
      <c r="D93" s="29"/>
      <c r="E93" s="29"/>
      <c r="F93" s="29"/>
      <c r="G93" s="29"/>
      <c r="H93" s="29"/>
      <c r="I93" s="29"/>
      <c r="J93" s="29"/>
      <c r="K93" s="29"/>
      <c r="L93" s="29"/>
      <c r="M93" s="29"/>
    </row>
    <row r="94" spans="2:13">
      <c r="B94" s="29"/>
      <c r="C94" s="29"/>
      <c r="D94" s="29"/>
      <c r="E94" s="29"/>
      <c r="F94" s="29"/>
      <c r="G94" s="29"/>
      <c r="H94" s="29"/>
      <c r="I94" s="29"/>
      <c r="J94" s="29"/>
      <c r="K94" s="29"/>
      <c r="L94" s="29"/>
      <c r="M94" s="29"/>
    </row>
    <row r="95" spans="2:13">
      <c r="B95" s="29"/>
      <c r="C95" s="29"/>
      <c r="D95" s="29"/>
      <c r="E95" s="29"/>
      <c r="F95" s="29"/>
      <c r="G95" s="29"/>
      <c r="H95" s="29"/>
      <c r="I95" s="29"/>
      <c r="J95" s="29"/>
      <c r="K95" s="29"/>
      <c r="L95" s="29"/>
      <c r="M95" s="29"/>
    </row>
    <row r="96" spans="2:13">
      <c r="B96" s="29"/>
      <c r="C96" s="29"/>
      <c r="D96" s="29"/>
      <c r="E96" s="29"/>
      <c r="F96" s="29"/>
      <c r="G96" s="29"/>
      <c r="H96" s="29"/>
      <c r="I96" s="29"/>
      <c r="J96" s="29"/>
      <c r="K96" s="29"/>
      <c r="L96" s="29"/>
      <c r="M96" s="29"/>
    </row>
    <row r="97" spans="2:1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134"/>
  <sheetViews>
    <sheetView showRowColHeaders="0" topLeftCell="A85" zoomScaleNormal="100" workbookViewId="0">
      <selection activeCell="D88" sqref="D88:H88"/>
    </sheetView>
  </sheetViews>
  <sheetFormatPr defaultColWidth="9.140625" defaultRowHeight="1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c r="B3" s="228" t="s">
        <v>15</v>
      </c>
      <c r="C3" s="229"/>
      <c r="D3" s="229"/>
      <c r="E3" s="229"/>
      <c r="F3" s="229"/>
      <c r="G3" s="229"/>
      <c r="H3" s="229"/>
      <c r="I3" s="229"/>
      <c r="J3" s="229"/>
      <c r="K3" s="229"/>
      <c r="L3" s="229"/>
      <c r="M3" s="229"/>
      <c r="N3" s="230"/>
    </row>
    <row r="4" spans="1:14" ht="9.75" customHeight="1">
      <c r="B4" s="228"/>
      <c r="C4" s="229"/>
      <c r="D4" s="229"/>
      <c r="E4" s="229"/>
      <c r="F4" s="229"/>
      <c r="G4" s="229"/>
      <c r="H4" s="229"/>
      <c r="I4" s="229"/>
      <c r="J4" s="229"/>
      <c r="K4" s="229"/>
      <c r="L4" s="229"/>
      <c r="M4" s="229"/>
      <c r="N4" s="230"/>
    </row>
    <row r="5" spans="1:14" ht="15.75" customHeight="1" thickBot="1">
      <c r="B5" s="228"/>
      <c r="C5" s="229"/>
      <c r="D5" s="229"/>
      <c r="E5" s="229"/>
      <c r="F5" s="229"/>
      <c r="G5" s="229"/>
      <c r="H5" s="229"/>
      <c r="I5" s="229"/>
      <c r="J5" s="229"/>
      <c r="K5" s="229"/>
      <c r="L5" s="229"/>
      <c r="M5" s="229"/>
      <c r="N5" s="230"/>
    </row>
    <row r="6" spans="1:14" ht="15.75" thickTop="1">
      <c r="B6" s="194"/>
      <c r="C6" s="195"/>
      <c r="D6" s="195"/>
      <c r="E6" s="195"/>
      <c r="F6" s="195"/>
      <c r="G6" s="195"/>
      <c r="H6" s="195"/>
      <c r="I6" s="195"/>
      <c r="J6" s="195"/>
      <c r="K6" s="195"/>
      <c r="L6" s="195"/>
      <c r="M6" s="195"/>
      <c r="N6" s="196"/>
    </row>
    <row r="7" spans="1:14">
      <c r="A7" s="128"/>
      <c r="B7" s="256" t="s">
        <v>16</v>
      </c>
      <c r="C7" s="257"/>
      <c r="D7" s="257"/>
      <c r="E7" s="257"/>
      <c r="F7" s="257"/>
      <c r="G7" s="257"/>
      <c r="H7" s="257"/>
      <c r="I7" s="257"/>
      <c r="J7" s="257"/>
      <c r="K7" s="257"/>
      <c r="L7" s="257"/>
      <c r="M7" s="257"/>
      <c r="N7" s="112"/>
    </row>
    <row r="8" spans="1:14">
      <c r="B8" s="197"/>
      <c r="C8" s="198"/>
      <c r="D8" s="198"/>
      <c r="E8" s="198"/>
      <c r="F8" s="198"/>
      <c r="G8" s="198"/>
      <c r="H8" s="198"/>
      <c r="I8" s="198"/>
      <c r="J8" s="198"/>
      <c r="K8" s="198"/>
      <c r="L8" s="198"/>
      <c r="M8" s="198"/>
      <c r="N8" s="112"/>
    </row>
    <row r="9" spans="1:14">
      <c r="B9" s="197"/>
      <c r="C9" s="198"/>
      <c r="D9" s="198"/>
      <c r="E9" s="198"/>
      <c r="F9" s="198"/>
      <c r="G9" s="198"/>
      <c r="H9" s="198"/>
      <c r="I9" s="198"/>
      <c r="J9" s="198"/>
      <c r="K9" s="198"/>
      <c r="L9" s="198"/>
      <c r="M9" s="198"/>
      <c r="N9" s="112"/>
    </row>
    <row r="10" spans="1:14">
      <c r="B10" s="197"/>
      <c r="C10" s="198"/>
      <c r="D10" s="198"/>
      <c r="E10" s="198"/>
      <c r="F10" s="198"/>
      <c r="G10" s="198"/>
      <c r="H10" s="198"/>
      <c r="I10" s="198"/>
      <c r="J10" s="198"/>
      <c r="K10" s="198"/>
      <c r="L10" s="198"/>
      <c r="M10" s="198"/>
      <c r="N10" s="112"/>
    </row>
    <row r="11" spans="1:14">
      <c r="B11" s="197"/>
      <c r="C11" s="198"/>
      <c r="D11" s="198"/>
      <c r="E11" s="198"/>
      <c r="F11" s="198"/>
      <c r="G11" s="198"/>
      <c r="H11" s="198"/>
      <c r="I11" s="198"/>
      <c r="J11" s="198"/>
      <c r="K11" s="198"/>
      <c r="L11" s="198"/>
      <c r="M11" s="198"/>
      <c r="N11" s="112"/>
    </row>
    <row r="12" spans="1:14">
      <c r="B12" s="197"/>
      <c r="C12" s="198"/>
      <c r="D12" s="198"/>
      <c r="E12" s="198"/>
      <c r="F12" s="198"/>
      <c r="G12" s="198"/>
      <c r="H12" s="198"/>
      <c r="I12" s="198"/>
      <c r="J12" s="198"/>
      <c r="K12" s="198"/>
      <c r="L12" s="198"/>
      <c r="M12" s="198"/>
      <c r="N12" s="112"/>
    </row>
    <row r="13" spans="1:14">
      <c r="B13" s="197"/>
      <c r="C13" s="198"/>
      <c r="D13" s="198"/>
      <c r="E13" s="198"/>
      <c r="F13" s="198"/>
      <c r="G13" s="198"/>
      <c r="H13" s="198"/>
      <c r="I13" s="198"/>
      <c r="J13" s="198"/>
      <c r="K13" s="198"/>
      <c r="L13" s="198"/>
      <c r="M13" s="198"/>
      <c r="N13" s="112"/>
    </row>
    <row r="14" spans="1:14">
      <c r="B14" s="197"/>
      <c r="C14" s="198"/>
      <c r="D14" s="198"/>
      <c r="E14" s="198"/>
      <c r="F14" s="198"/>
      <c r="G14" s="198"/>
      <c r="H14" s="198"/>
      <c r="I14" s="198"/>
      <c r="J14" s="198"/>
      <c r="K14" s="198"/>
      <c r="L14" s="198"/>
      <c r="M14" s="198"/>
      <c r="N14" s="112"/>
    </row>
    <row r="15" spans="1:14">
      <c r="B15" s="197"/>
      <c r="C15" s="198"/>
      <c r="D15" s="198"/>
      <c r="E15" s="198"/>
      <c r="F15" s="198"/>
      <c r="G15" s="198"/>
      <c r="H15" s="198"/>
      <c r="I15" s="198"/>
      <c r="J15" s="198"/>
      <c r="K15" s="198"/>
      <c r="L15" s="198"/>
      <c r="M15" s="198"/>
      <c r="N15" s="112"/>
    </row>
    <row r="16" spans="1:14">
      <c r="B16" s="197"/>
      <c r="C16" s="198"/>
      <c r="D16" s="198"/>
      <c r="E16" s="198"/>
      <c r="F16" s="198"/>
      <c r="G16" s="198"/>
      <c r="H16" s="198"/>
      <c r="I16" s="198"/>
      <c r="J16" s="198"/>
      <c r="K16" s="198"/>
      <c r="L16" s="198"/>
      <c r="M16" s="198"/>
      <c r="N16" s="112"/>
    </row>
    <row r="17" spans="1:19">
      <c r="B17" s="197"/>
      <c r="C17" s="198"/>
      <c r="D17" s="198"/>
      <c r="E17" s="198"/>
      <c r="F17" s="198"/>
      <c r="G17" s="198"/>
      <c r="H17" s="198"/>
      <c r="I17" s="198"/>
      <c r="J17" s="198"/>
      <c r="K17" s="198"/>
      <c r="L17" s="198"/>
      <c r="M17" s="198"/>
      <c r="N17" s="112"/>
    </row>
    <row r="18" spans="1:19">
      <c r="B18" s="197"/>
      <c r="C18" s="198"/>
      <c r="D18" s="198"/>
      <c r="E18" s="198"/>
      <c r="F18" s="198"/>
      <c r="G18" s="198"/>
      <c r="H18" s="198"/>
      <c r="I18" s="198"/>
      <c r="J18" s="198"/>
      <c r="K18" s="198"/>
      <c r="L18" s="198"/>
      <c r="M18" s="198"/>
      <c r="N18" s="112"/>
    </row>
    <row r="19" spans="1:19">
      <c r="B19" s="197"/>
      <c r="C19" s="198"/>
      <c r="D19" s="198"/>
      <c r="E19" s="198"/>
      <c r="F19" s="198"/>
      <c r="G19" s="198"/>
      <c r="H19" s="198"/>
      <c r="I19" s="198"/>
      <c r="J19" s="198"/>
      <c r="K19" s="198"/>
      <c r="L19" s="198"/>
      <c r="M19" s="198"/>
      <c r="N19" s="112"/>
    </row>
    <row r="20" spans="1:19" ht="18">
      <c r="A20" s="128"/>
      <c r="B20" s="113" t="s">
        <v>17</v>
      </c>
      <c r="C20" s="198"/>
      <c r="D20" s="198"/>
      <c r="E20" s="198"/>
      <c r="F20" s="198"/>
      <c r="G20" s="198"/>
      <c r="H20" s="198"/>
      <c r="I20" s="198"/>
      <c r="J20" s="198"/>
      <c r="K20" s="198"/>
      <c r="L20" s="198"/>
      <c r="M20" s="198"/>
      <c r="N20" s="112"/>
    </row>
    <row r="21" spans="1:19">
      <c r="B21" s="197"/>
      <c r="C21" s="198"/>
      <c r="D21" s="198"/>
      <c r="E21" s="198"/>
      <c r="F21" s="198"/>
      <c r="G21" s="198"/>
      <c r="H21" s="198"/>
      <c r="I21" s="198"/>
      <c r="J21" s="198"/>
      <c r="K21" s="198"/>
      <c r="L21" s="198"/>
      <c r="M21" s="198"/>
      <c r="N21" s="112"/>
    </row>
    <row r="22" spans="1:19">
      <c r="B22" s="197"/>
      <c r="C22" s="118" t="s">
        <v>18</v>
      </c>
      <c r="D22" s="198"/>
      <c r="E22" s="198"/>
      <c r="F22" s="198"/>
      <c r="G22" s="198"/>
      <c r="H22" s="198"/>
      <c r="I22" s="198"/>
      <c r="J22" s="198"/>
      <c r="K22" s="198"/>
      <c r="L22" s="198"/>
      <c r="M22" s="198"/>
      <c r="N22" s="112"/>
    </row>
    <row r="23" spans="1:19">
      <c r="B23" s="197"/>
      <c r="C23" s="199"/>
      <c r="D23" s="200" t="s">
        <v>19</v>
      </c>
      <c r="E23" s="198"/>
      <c r="F23" s="198"/>
      <c r="G23" s="198"/>
      <c r="H23" s="198"/>
      <c r="I23" s="198"/>
      <c r="J23" s="198"/>
      <c r="K23" s="198"/>
      <c r="L23" s="198"/>
      <c r="M23" s="198"/>
      <c r="N23" s="112"/>
    </row>
    <row r="24" spans="1:19">
      <c r="B24" s="197"/>
      <c r="C24" s="201"/>
      <c r="D24" s="200" t="s">
        <v>20</v>
      </c>
      <c r="E24" s="198"/>
      <c r="F24" s="198"/>
      <c r="G24" s="198"/>
      <c r="H24" s="198"/>
      <c r="I24" s="198"/>
      <c r="J24" s="198"/>
      <c r="K24" s="198"/>
      <c r="L24" s="198"/>
      <c r="M24" s="198"/>
      <c r="N24" s="112"/>
    </row>
    <row r="25" spans="1:19" ht="16.5">
      <c r="B25" s="197"/>
      <c r="C25" s="202"/>
      <c r="D25" s="200" t="s">
        <v>21</v>
      </c>
      <c r="E25" s="198"/>
      <c r="F25" s="198"/>
      <c r="G25" s="198"/>
      <c r="H25" s="198"/>
      <c r="I25" s="198"/>
      <c r="J25" s="198"/>
      <c r="K25" s="198"/>
      <c r="L25" s="198"/>
      <c r="M25" s="198"/>
      <c r="N25" s="112"/>
      <c r="S25" s="203"/>
    </row>
    <row r="26" spans="1:19" ht="16.5">
      <c r="B26" s="197"/>
      <c r="C26" s="198"/>
      <c r="D26" s="198"/>
      <c r="E26" s="198"/>
      <c r="F26" s="198"/>
      <c r="G26" s="198"/>
      <c r="H26" s="198"/>
      <c r="I26" s="198"/>
      <c r="J26" s="198"/>
      <c r="K26" s="198"/>
      <c r="L26" s="198"/>
      <c r="M26" s="198"/>
      <c r="N26" s="112"/>
      <c r="S26" s="204"/>
    </row>
    <row r="27" spans="1:19" ht="16.5">
      <c r="A27" s="128"/>
      <c r="B27" s="256" t="s">
        <v>22</v>
      </c>
      <c r="C27" s="257"/>
      <c r="D27" s="257"/>
      <c r="E27" s="257"/>
      <c r="F27" s="257"/>
      <c r="G27" s="257"/>
      <c r="H27" s="257"/>
      <c r="I27" s="257"/>
      <c r="J27" s="257"/>
      <c r="K27" s="257"/>
      <c r="L27" s="257"/>
      <c r="M27" s="257"/>
      <c r="N27" s="112"/>
      <c r="S27" s="203"/>
    </row>
    <row r="28" spans="1:19" ht="9.75" customHeight="1">
      <c r="B28" s="197"/>
      <c r="C28" s="198"/>
      <c r="D28" s="198"/>
      <c r="E28" s="198"/>
      <c r="F28" s="198"/>
      <c r="G28" s="198"/>
      <c r="H28" s="198"/>
      <c r="I28" s="198"/>
      <c r="J28" s="198"/>
      <c r="K28" s="198"/>
      <c r="L28" s="198"/>
      <c r="M28" s="198"/>
      <c r="N28" s="112"/>
      <c r="S28" s="203"/>
    </row>
    <row r="29" spans="1:19">
      <c r="B29" s="197"/>
      <c r="C29" s="198"/>
      <c r="D29" s="198"/>
      <c r="E29" s="198"/>
      <c r="F29" s="198"/>
      <c r="G29" s="198"/>
      <c r="H29" s="198"/>
      <c r="I29" s="198"/>
      <c r="J29" s="198"/>
      <c r="K29" s="198"/>
      <c r="L29" s="198"/>
      <c r="M29" s="198"/>
      <c r="N29" s="112"/>
    </row>
    <row r="30" spans="1:19">
      <c r="B30" s="197"/>
      <c r="C30" s="198"/>
      <c r="D30" s="198"/>
      <c r="E30" s="198"/>
      <c r="F30" s="198"/>
      <c r="G30" s="198"/>
      <c r="H30" s="198"/>
      <c r="I30" s="198"/>
      <c r="J30" s="198"/>
      <c r="K30" s="198"/>
      <c r="L30" s="198"/>
      <c r="M30" s="198"/>
      <c r="N30" s="112"/>
    </row>
    <row r="31" spans="1:19">
      <c r="B31" s="197"/>
      <c r="C31" s="198"/>
      <c r="D31" s="198"/>
      <c r="E31" s="198"/>
      <c r="F31" s="198"/>
      <c r="G31" s="198"/>
      <c r="H31" s="198"/>
      <c r="I31" s="198"/>
      <c r="J31" s="198"/>
      <c r="K31" s="198"/>
      <c r="L31" s="198"/>
      <c r="M31" s="198"/>
      <c r="N31" s="112"/>
    </row>
    <row r="32" spans="1:19">
      <c r="B32" s="197"/>
      <c r="C32" s="198"/>
      <c r="D32" s="198"/>
      <c r="E32" s="198"/>
      <c r="F32" s="198"/>
      <c r="G32" s="198"/>
      <c r="H32" s="198"/>
      <c r="I32" s="198"/>
      <c r="J32" s="198"/>
      <c r="K32" s="198"/>
      <c r="L32" s="198"/>
      <c r="M32" s="198"/>
      <c r="N32" s="112"/>
    </row>
    <row r="33" spans="1:14">
      <c r="B33" s="197"/>
      <c r="C33" s="198"/>
      <c r="D33" s="198"/>
      <c r="E33" s="198"/>
      <c r="F33" s="198"/>
      <c r="G33" s="198"/>
      <c r="H33" s="198"/>
      <c r="I33" s="198"/>
      <c r="J33" s="198"/>
      <c r="K33" s="198"/>
      <c r="L33" s="198"/>
      <c r="M33" s="198"/>
      <c r="N33" s="112"/>
    </row>
    <row r="34" spans="1:14">
      <c r="B34" s="197"/>
      <c r="C34" s="198"/>
      <c r="D34" s="198"/>
      <c r="E34" s="198"/>
      <c r="F34" s="198"/>
      <c r="G34" s="198"/>
      <c r="H34" s="198"/>
      <c r="I34" s="198"/>
      <c r="J34" s="198"/>
      <c r="K34" s="198"/>
      <c r="L34" s="198"/>
      <c r="M34" s="198"/>
      <c r="N34" s="112"/>
    </row>
    <row r="35" spans="1:14">
      <c r="B35" s="197"/>
      <c r="C35" s="198"/>
      <c r="D35" s="198"/>
      <c r="E35" s="198"/>
      <c r="F35" s="198"/>
      <c r="G35" s="198"/>
      <c r="H35" s="198"/>
      <c r="I35" s="198"/>
      <c r="J35" s="198"/>
      <c r="K35" s="198"/>
      <c r="L35" s="198"/>
      <c r="M35" s="198"/>
      <c r="N35" s="112"/>
    </row>
    <row r="36" spans="1:14" ht="42.75" customHeight="1">
      <c r="B36" s="197"/>
      <c r="C36" s="198"/>
      <c r="D36" s="198"/>
      <c r="E36" s="198"/>
      <c r="F36" s="198"/>
      <c r="G36" s="198"/>
      <c r="H36" s="198"/>
      <c r="I36" s="198"/>
      <c r="J36" s="198"/>
      <c r="K36" s="198"/>
      <c r="L36" s="198"/>
      <c r="M36" s="198"/>
      <c r="N36" s="112"/>
    </row>
    <row r="37" spans="1:14" ht="31.5" customHeight="1">
      <c r="A37" s="128"/>
      <c r="B37" s="258" t="s">
        <v>23</v>
      </c>
      <c r="C37" s="258"/>
      <c r="D37" s="258"/>
      <c r="E37" s="258"/>
      <c r="F37" s="258"/>
      <c r="G37" s="258"/>
      <c r="H37" s="258"/>
      <c r="I37" s="258"/>
      <c r="J37" s="258"/>
      <c r="K37" s="258"/>
      <c r="L37" s="258"/>
      <c r="M37" s="258"/>
      <c r="N37" s="112"/>
    </row>
    <row r="38" spans="1:14">
      <c r="B38" s="197"/>
      <c r="C38" s="198"/>
      <c r="D38" s="198"/>
      <c r="E38" s="198"/>
      <c r="F38" s="198"/>
      <c r="G38" s="198"/>
      <c r="H38" s="198"/>
      <c r="I38" s="198"/>
      <c r="J38" s="198"/>
      <c r="K38" s="198"/>
      <c r="L38" s="198"/>
      <c r="M38" s="198"/>
      <c r="N38" s="112"/>
    </row>
    <row r="39" spans="1:14">
      <c r="B39" s="116" t="s">
        <v>24</v>
      </c>
      <c r="C39" s="205"/>
      <c r="D39" s="205"/>
      <c r="E39" s="205"/>
      <c r="F39" s="205"/>
      <c r="G39" s="205"/>
      <c r="H39" s="205"/>
      <c r="I39" s="205"/>
      <c r="J39" s="205"/>
      <c r="K39" s="205"/>
      <c r="L39" s="205"/>
      <c r="M39" s="205"/>
      <c r="N39" s="112"/>
    </row>
    <row r="40" spans="1:14" ht="72" customHeight="1">
      <c r="A40" s="128"/>
      <c r="B40" s="258" t="s">
        <v>25</v>
      </c>
      <c r="C40" s="258"/>
      <c r="D40" s="258"/>
      <c r="E40" s="258"/>
      <c r="F40" s="258"/>
      <c r="G40" s="258"/>
      <c r="H40" s="258"/>
      <c r="I40" s="258"/>
      <c r="J40" s="258"/>
      <c r="K40" s="258"/>
      <c r="L40" s="258"/>
      <c r="M40" s="258"/>
      <c r="N40" s="112"/>
    </row>
    <row r="41" spans="1:14" ht="12.75" customHeight="1">
      <c r="A41" s="128"/>
      <c r="B41" s="205"/>
      <c r="C41" s="205"/>
      <c r="D41" s="205"/>
      <c r="E41" s="205"/>
      <c r="F41" s="205"/>
      <c r="G41" s="205"/>
      <c r="H41" s="205"/>
      <c r="I41" s="205"/>
      <c r="J41" s="205"/>
      <c r="K41" s="205"/>
      <c r="L41" s="205"/>
      <c r="M41" s="205"/>
      <c r="N41" s="112"/>
    </row>
    <row r="42" spans="1:14" ht="18">
      <c r="A42" s="128"/>
      <c r="B42" s="117" t="s">
        <v>26</v>
      </c>
      <c r="C42" s="205"/>
      <c r="D42" s="205"/>
      <c r="E42" s="205"/>
      <c r="F42" s="205"/>
      <c r="G42" s="205"/>
      <c r="H42" s="205"/>
      <c r="I42" s="205"/>
      <c r="J42" s="205"/>
      <c r="K42" s="205"/>
      <c r="L42" s="205"/>
      <c r="M42" s="205"/>
      <c r="N42" s="112"/>
    </row>
    <row r="43" spans="1:14">
      <c r="A43" s="128"/>
      <c r="B43" s="205"/>
      <c r="C43" s="205"/>
      <c r="D43" s="205"/>
      <c r="E43" s="205"/>
      <c r="F43" s="205"/>
      <c r="G43" s="205"/>
      <c r="H43" s="205"/>
      <c r="I43" s="205"/>
      <c r="J43" s="205"/>
      <c r="K43" s="205"/>
      <c r="L43" s="205"/>
      <c r="M43" s="205"/>
      <c r="N43" s="112"/>
    </row>
    <row r="44" spans="1:14">
      <c r="A44" s="128"/>
      <c r="B44" s="254" t="s">
        <v>27</v>
      </c>
      <c r="C44" s="255"/>
      <c r="D44" s="255"/>
      <c r="E44" s="255"/>
      <c r="F44" s="255"/>
      <c r="G44" s="255"/>
      <c r="H44" s="255"/>
      <c r="I44" s="255"/>
      <c r="J44" s="255"/>
      <c r="K44" s="255"/>
      <c r="L44" s="255"/>
      <c r="M44" s="255"/>
      <c r="N44" s="112"/>
    </row>
    <row r="45" spans="1:14" ht="9" customHeight="1">
      <c r="A45" s="128"/>
      <c r="B45" s="205"/>
      <c r="C45" s="205"/>
      <c r="D45" s="205"/>
      <c r="E45" s="205"/>
      <c r="F45" s="205"/>
      <c r="G45" s="205"/>
      <c r="H45" s="205"/>
      <c r="I45" s="205"/>
      <c r="J45" s="205"/>
      <c r="K45" s="205"/>
      <c r="L45" s="205"/>
      <c r="M45" s="205"/>
      <c r="N45" s="112"/>
    </row>
    <row r="46" spans="1:14">
      <c r="A46" s="128"/>
      <c r="B46" s="243" t="s">
        <v>28</v>
      </c>
      <c r="C46" s="244"/>
      <c r="D46" s="244"/>
      <c r="E46" s="244"/>
      <c r="F46" s="244"/>
      <c r="G46" s="244"/>
      <c r="H46" s="244"/>
      <c r="I46" s="244"/>
      <c r="J46" s="244"/>
      <c r="K46" s="244"/>
      <c r="L46" s="244"/>
      <c r="M46" s="244"/>
      <c r="N46" s="112"/>
    </row>
    <row r="47" spans="1:14" ht="45" customHeight="1">
      <c r="A47" s="128"/>
      <c r="B47" s="253" t="s">
        <v>29</v>
      </c>
      <c r="C47" s="253"/>
      <c r="D47" s="253"/>
      <c r="E47" s="253"/>
      <c r="F47" s="253"/>
      <c r="G47" s="253"/>
      <c r="H47" s="253"/>
      <c r="I47" s="253"/>
      <c r="J47" s="253"/>
      <c r="K47" s="253"/>
      <c r="L47" s="253"/>
      <c r="M47" s="253"/>
      <c r="N47" s="112"/>
    </row>
    <row r="48" spans="1:14" ht="43.5" customHeight="1">
      <c r="A48" s="128"/>
      <c r="B48" s="253" t="s">
        <v>30</v>
      </c>
      <c r="C48" s="253"/>
      <c r="D48" s="253"/>
      <c r="E48" s="253"/>
      <c r="F48" s="253"/>
      <c r="G48" s="253"/>
      <c r="H48" s="253"/>
      <c r="I48" s="253"/>
      <c r="J48" s="253"/>
      <c r="K48" s="253"/>
      <c r="L48" s="253"/>
      <c r="M48" s="253"/>
      <c r="N48" s="112"/>
    </row>
    <row r="49" spans="1:14" ht="15.75" customHeight="1">
      <c r="A49" s="128"/>
      <c r="B49" s="253" t="s">
        <v>31</v>
      </c>
      <c r="C49" s="253"/>
      <c r="D49" s="253"/>
      <c r="E49" s="253"/>
      <c r="F49" s="253"/>
      <c r="G49" s="253"/>
      <c r="H49" s="253"/>
      <c r="I49" s="253"/>
      <c r="J49" s="253"/>
      <c r="K49" s="253"/>
      <c r="L49" s="253"/>
      <c r="M49" s="253"/>
      <c r="N49" s="112"/>
    </row>
    <row r="50" spans="1:14" ht="17.25" customHeight="1">
      <c r="A50" s="128"/>
      <c r="B50" s="253" t="s">
        <v>327</v>
      </c>
      <c r="C50" s="253"/>
      <c r="D50" s="253"/>
      <c r="E50" s="253"/>
      <c r="F50" s="253"/>
      <c r="G50" s="253"/>
      <c r="H50" s="253"/>
      <c r="I50" s="253"/>
      <c r="J50" s="253"/>
      <c r="K50" s="253"/>
      <c r="L50" s="253"/>
      <c r="M50" s="253"/>
      <c r="N50" s="112"/>
    </row>
    <row r="51" spans="1:14" ht="90" customHeight="1">
      <c r="A51" s="128"/>
      <c r="B51" s="253" t="s">
        <v>326</v>
      </c>
      <c r="C51" s="253"/>
      <c r="D51" s="253"/>
      <c r="E51" s="253"/>
      <c r="F51" s="253"/>
      <c r="G51" s="253"/>
      <c r="H51" s="253"/>
      <c r="I51" s="253"/>
      <c r="J51" s="253"/>
      <c r="K51" s="253"/>
      <c r="L51" s="253"/>
      <c r="M51" s="253"/>
      <c r="N51" s="112"/>
    </row>
    <row r="52" spans="1:14" ht="33.75" customHeight="1">
      <c r="B52" s="247" t="s">
        <v>32</v>
      </c>
      <c r="C52" s="248"/>
      <c r="D52" s="248"/>
      <c r="E52" s="248"/>
      <c r="F52" s="248"/>
      <c r="G52" s="248"/>
      <c r="H52" s="248"/>
      <c r="I52" s="248"/>
      <c r="J52" s="248"/>
      <c r="K52" s="248"/>
      <c r="L52" s="248"/>
      <c r="M52" s="248"/>
      <c r="N52" s="112"/>
    </row>
    <row r="53" spans="1:14" ht="46.5" customHeight="1">
      <c r="B53" s="245" t="s">
        <v>33</v>
      </c>
      <c r="C53" s="246"/>
      <c r="D53" s="246"/>
      <c r="E53" s="246"/>
      <c r="F53" s="246"/>
      <c r="G53" s="246"/>
      <c r="H53" s="246"/>
      <c r="I53" s="246"/>
      <c r="J53" s="246"/>
      <c r="K53" s="246"/>
      <c r="L53" s="246"/>
      <c r="M53" s="246"/>
      <c r="N53" s="112"/>
    </row>
    <row r="54" spans="1:14" ht="61.5" customHeight="1">
      <c r="B54" s="245" t="s">
        <v>34</v>
      </c>
      <c r="C54" s="246"/>
      <c r="D54" s="246"/>
      <c r="E54" s="246"/>
      <c r="F54" s="246"/>
      <c r="G54" s="246"/>
      <c r="H54" s="246"/>
      <c r="I54" s="246"/>
      <c r="J54" s="246"/>
      <c r="K54" s="246"/>
      <c r="L54" s="246"/>
      <c r="M54" s="246"/>
      <c r="N54" s="112"/>
    </row>
    <row r="55" spans="1:14">
      <c r="B55" s="243" t="s">
        <v>35</v>
      </c>
      <c r="C55" s="244"/>
      <c r="D55" s="244"/>
      <c r="E55" s="244"/>
      <c r="F55" s="244"/>
      <c r="G55" s="244"/>
      <c r="H55" s="244"/>
      <c r="I55" s="244"/>
      <c r="J55" s="244"/>
      <c r="K55" s="244"/>
      <c r="L55" s="244"/>
      <c r="M55" s="244"/>
      <c r="N55" s="112"/>
    </row>
    <row r="56" spans="1:14">
      <c r="B56" s="193"/>
      <c r="C56" s="205"/>
      <c r="D56" s="205"/>
      <c r="E56" s="205"/>
      <c r="F56" s="205"/>
      <c r="G56" s="205"/>
      <c r="H56" s="205"/>
      <c r="I56" s="205"/>
      <c r="J56" s="205"/>
      <c r="K56" s="205"/>
      <c r="L56" s="205"/>
      <c r="M56" s="205"/>
      <c r="N56" s="112"/>
    </row>
    <row r="57" spans="1:14" ht="33" customHeight="1">
      <c r="B57" s="247" t="s">
        <v>36</v>
      </c>
      <c r="C57" s="248"/>
      <c r="D57" s="248"/>
      <c r="E57" s="248"/>
      <c r="F57" s="248"/>
      <c r="G57" s="248"/>
      <c r="H57" s="248"/>
      <c r="I57" s="248"/>
      <c r="J57" s="248"/>
      <c r="K57" s="248"/>
      <c r="L57" s="248"/>
      <c r="M57" s="248"/>
      <c r="N57" s="112"/>
    </row>
    <row r="58" spans="1:14">
      <c r="B58" s="193" t="s">
        <v>37</v>
      </c>
      <c r="C58" s="205"/>
      <c r="D58" s="205"/>
      <c r="E58" s="205"/>
      <c r="F58" s="205"/>
      <c r="G58" s="205"/>
      <c r="H58" s="205"/>
      <c r="I58" s="205"/>
      <c r="J58" s="205"/>
      <c r="K58" s="205"/>
      <c r="L58" s="205"/>
      <c r="M58" s="205"/>
      <c r="N58" s="112"/>
    </row>
    <row r="59" spans="1:14" ht="47.25" customHeight="1">
      <c r="B59" s="245" t="s">
        <v>38</v>
      </c>
      <c r="C59" s="246"/>
      <c r="D59" s="246"/>
      <c r="E59" s="246"/>
      <c r="F59" s="246"/>
      <c r="G59" s="246"/>
      <c r="H59" s="246"/>
      <c r="I59" s="246"/>
      <c r="J59" s="246"/>
      <c r="K59" s="246"/>
      <c r="L59" s="246"/>
      <c r="M59" s="246"/>
      <c r="N59" s="112"/>
    </row>
    <row r="60" spans="1:14">
      <c r="B60" s="193" t="s">
        <v>39</v>
      </c>
      <c r="C60" s="205"/>
      <c r="D60" s="205"/>
      <c r="E60" s="205"/>
      <c r="F60" s="205"/>
      <c r="G60" s="205"/>
      <c r="H60" s="205"/>
      <c r="I60" s="205"/>
      <c r="J60" s="205"/>
      <c r="K60" s="205"/>
      <c r="L60" s="205"/>
      <c r="M60" s="205"/>
      <c r="N60" s="112"/>
    </row>
    <row r="61" spans="1:14">
      <c r="B61" s="193"/>
      <c r="C61" s="205"/>
      <c r="D61" s="205"/>
      <c r="E61" s="205"/>
      <c r="F61" s="205"/>
      <c r="G61" s="205"/>
      <c r="H61" s="205"/>
      <c r="I61" s="205"/>
      <c r="J61" s="205"/>
      <c r="K61" s="205"/>
      <c r="L61" s="205"/>
      <c r="M61" s="205"/>
      <c r="N61" s="112"/>
    </row>
    <row r="62" spans="1:14" ht="33" customHeight="1">
      <c r="B62" s="247" t="s">
        <v>40</v>
      </c>
      <c r="C62" s="248"/>
      <c r="D62" s="248"/>
      <c r="E62" s="248"/>
      <c r="F62" s="248"/>
      <c r="G62" s="248"/>
      <c r="H62" s="248"/>
      <c r="I62" s="248"/>
      <c r="J62" s="248"/>
      <c r="K62" s="248"/>
      <c r="L62" s="248"/>
      <c r="M62" s="248"/>
      <c r="N62" s="112"/>
    </row>
    <row r="63" spans="1:14">
      <c r="B63" s="243" t="s">
        <v>41</v>
      </c>
      <c r="C63" s="244"/>
      <c r="D63" s="244"/>
      <c r="E63" s="244"/>
      <c r="F63" s="244"/>
      <c r="G63" s="244"/>
      <c r="H63" s="244"/>
      <c r="I63" s="244"/>
      <c r="J63" s="244"/>
      <c r="K63" s="244"/>
      <c r="L63" s="244"/>
      <c r="M63" s="244"/>
      <c r="N63" s="112"/>
    </row>
    <row r="64" spans="1:14">
      <c r="B64" s="243" t="s">
        <v>42</v>
      </c>
      <c r="C64" s="244"/>
      <c r="D64" s="244"/>
      <c r="E64" s="244"/>
      <c r="F64" s="244"/>
      <c r="G64" s="244"/>
      <c r="H64" s="244"/>
      <c r="I64" s="244"/>
      <c r="J64" s="244"/>
      <c r="K64" s="244"/>
      <c r="L64" s="244"/>
      <c r="M64" s="244"/>
      <c r="N64" s="112"/>
    </row>
    <row r="65" spans="2:14" ht="32.25" customHeight="1">
      <c r="B65" s="245" t="s">
        <v>43</v>
      </c>
      <c r="C65" s="246"/>
      <c r="D65" s="246"/>
      <c r="E65" s="246"/>
      <c r="F65" s="246"/>
      <c r="G65" s="246"/>
      <c r="H65" s="246"/>
      <c r="I65" s="246"/>
      <c r="J65" s="246"/>
      <c r="K65" s="246"/>
      <c r="L65" s="246"/>
      <c r="M65" s="246"/>
      <c r="N65" s="112"/>
    </row>
    <row r="66" spans="2:14" ht="16.5" customHeight="1">
      <c r="B66" s="192"/>
      <c r="C66" s="206"/>
      <c r="D66" s="206"/>
      <c r="E66" s="206"/>
      <c r="F66" s="206"/>
      <c r="G66" s="206"/>
      <c r="H66" s="206"/>
      <c r="I66" s="206"/>
      <c r="J66" s="206"/>
      <c r="K66" s="206"/>
      <c r="L66" s="206"/>
      <c r="M66" s="206"/>
      <c r="N66" s="112"/>
    </row>
    <row r="67" spans="2:14">
      <c r="B67" s="247" t="s">
        <v>44</v>
      </c>
      <c r="C67" s="248"/>
      <c r="D67" s="248"/>
      <c r="E67" s="248"/>
      <c r="F67" s="248"/>
      <c r="G67" s="248"/>
      <c r="H67" s="248"/>
      <c r="I67" s="248"/>
      <c r="J67" s="248"/>
      <c r="K67" s="248"/>
      <c r="L67" s="248"/>
      <c r="M67" s="248"/>
      <c r="N67" s="112"/>
    </row>
    <row r="68" spans="2:14" ht="32.25" customHeight="1">
      <c r="B68" s="192"/>
      <c r="C68" s="206"/>
      <c r="D68" s="206"/>
      <c r="E68" s="206"/>
      <c r="F68" s="206"/>
      <c r="G68" s="206"/>
      <c r="H68" s="206"/>
      <c r="I68" s="206"/>
      <c r="J68" s="206"/>
      <c r="K68" s="206"/>
      <c r="L68" s="206"/>
      <c r="M68" s="206"/>
      <c r="N68" s="112"/>
    </row>
    <row r="69" spans="2:14" ht="32.25" customHeight="1">
      <c r="B69" s="192"/>
      <c r="C69" s="206"/>
      <c r="D69" s="206"/>
      <c r="E69" s="206"/>
      <c r="F69" s="206"/>
      <c r="G69" s="206"/>
      <c r="H69" s="206"/>
      <c r="I69" s="206"/>
      <c r="J69" s="206"/>
      <c r="K69" s="206"/>
      <c r="L69" s="206"/>
      <c r="M69" s="206"/>
      <c r="N69" s="112"/>
    </row>
    <row r="70" spans="2:14" ht="32.25" customHeight="1">
      <c r="B70" s="192"/>
      <c r="C70" s="206"/>
      <c r="D70" s="206"/>
      <c r="E70" s="206"/>
      <c r="F70" s="206"/>
      <c r="G70" s="206"/>
      <c r="H70" s="206"/>
      <c r="I70" s="206"/>
      <c r="J70" s="206"/>
      <c r="K70" s="206"/>
      <c r="L70" s="206"/>
      <c r="M70" s="206"/>
      <c r="N70" s="112"/>
    </row>
    <row r="71" spans="2:14" ht="32.25" customHeight="1">
      <c r="B71" s="192"/>
      <c r="C71" s="206"/>
      <c r="D71" s="206"/>
      <c r="E71" s="206"/>
      <c r="F71" s="206"/>
      <c r="G71" s="206"/>
      <c r="H71" s="206"/>
      <c r="I71" s="206"/>
      <c r="J71" s="206"/>
      <c r="K71" s="206"/>
      <c r="L71" s="206"/>
      <c r="M71" s="206"/>
      <c r="N71" s="112"/>
    </row>
    <row r="72" spans="2:14" ht="32.25" customHeight="1">
      <c r="B72" s="192"/>
      <c r="C72" s="206"/>
      <c r="D72" s="206"/>
      <c r="E72" s="206"/>
      <c r="F72" s="206"/>
      <c r="G72" s="206"/>
      <c r="H72" s="206"/>
      <c r="I72" s="206"/>
      <c r="J72" s="206"/>
      <c r="K72" s="206"/>
      <c r="L72" s="206"/>
      <c r="M72" s="206"/>
      <c r="N72" s="112"/>
    </row>
    <row r="73" spans="2:14" ht="18">
      <c r="B73" s="250" t="s">
        <v>45</v>
      </c>
      <c r="C73" s="251"/>
      <c r="D73" s="251"/>
      <c r="E73" s="251"/>
      <c r="F73" s="251"/>
      <c r="G73" s="251"/>
      <c r="H73" s="251"/>
      <c r="I73" s="251"/>
      <c r="J73" s="251"/>
      <c r="K73" s="251"/>
      <c r="L73" s="251"/>
      <c r="M73" s="251"/>
      <c r="N73" s="112"/>
    </row>
    <row r="74" spans="2:14">
      <c r="B74" s="193"/>
      <c r="C74" s="205"/>
      <c r="D74" s="205"/>
      <c r="E74" s="205"/>
      <c r="F74" s="205"/>
      <c r="G74" s="205"/>
      <c r="H74" s="205"/>
      <c r="I74" s="205"/>
      <c r="J74" s="205"/>
      <c r="K74" s="205"/>
      <c r="L74" s="205"/>
      <c r="M74" s="205"/>
      <c r="N74" s="112"/>
    </row>
    <row r="75" spans="2:14">
      <c r="B75" s="247" t="s">
        <v>46</v>
      </c>
      <c r="C75" s="248"/>
      <c r="D75" s="248"/>
      <c r="E75" s="248"/>
      <c r="F75" s="248"/>
      <c r="G75" s="248"/>
      <c r="H75" s="248"/>
      <c r="I75" s="248"/>
      <c r="J75" s="248"/>
      <c r="K75" s="248"/>
      <c r="L75" s="248"/>
      <c r="M75" s="248"/>
      <c r="N75" s="249"/>
    </row>
    <row r="76" spans="2:14">
      <c r="B76" s="193" t="s">
        <v>47</v>
      </c>
      <c r="C76" s="205"/>
      <c r="D76" s="242" t="s">
        <v>48</v>
      </c>
      <c r="E76" s="242"/>
      <c r="F76" s="242"/>
      <c r="G76" s="242"/>
      <c r="H76" s="242"/>
      <c r="I76" s="242"/>
      <c r="J76" s="205"/>
      <c r="K76" s="205"/>
      <c r="L76" s="205"/>
      <c r="M76" s="205"/>
      <c r="N76" s="112"/>
    </row>
    <row r="77" spans="2:14" ht="27.75" customHeight="1">
      <c r="B77" s="245" t="s">
        <v>49</v>
      </c>
      <c r="C77" s="246"/>
      <c r="D77" s="246"/>
      <c r="E77" s="246"/>
      <c r="F77" s="246"/>
      <c r="G77" s="246"/>
      <c r="H77" s="246"/>
      <c r="I77" s="246"/>
      <c r="J77" s="246"/>
      <c r="K77" s="246"/>
      <c r="L77" s="246"/>
      <c r="M77" s="246"/>
      <c r="N77" s="112"/>
    </row>
    <row r="78" spans="2:14" ht="29.25" customHeight="1">
      <c r="B78" s="245" t="s">
        <v>50</v>
      </c>
      <c r="C78" s="246"/>
      <c r="D78" s="246"/>
      <c r="E78" s="246"/>
      <c r="F78" s="246"/>
      <c r="G78" s="246"/>
      <c r="H78" s="246"/>
      <c r="I78" s="246"/>
      <c r="J78" s="246"/>
      <c r="K78" s="246"/>
      <c r="L78" s="246"/>
      <c r="M78" s="246"/>
      <c r="N78" s="112"/>
    </row>
    <row r="79" spans="2:14">
      <c r="B79" s="193" t="s">
        <v>51</v>
      </c>
      <c r="C79" s="205"/>
      <c r="D79" s="205"/>
      <c r="E79" s="205"/>
      <c r="F79" s="205"/>
      <c r="G79" s="205"/>
      <c r="H79" s="205"/>
      <c r="I79" s="205"/>
      <c r="J79" s="205"/>
      <c r="K79" s="205"/>
      <c r="L79" s="205"/>
      <c r="M79" s="205"/>
      <c r="N79" s="112"/>
    </row>
    <row r="80" spans="2:14">
      <c r="B80" s="193"/>
      <c r="C80" s="205"/>
      <c r="D80" s="205"/>
      <c r="E80" s="205"/>
      <c r="F80" s="205"/>
      <c r="G80" s="205"/>
      <c r="H80" s="205"/>
      <c r="I80" s="205"/>
      <c r="J80" s="205"/>
      <c r="K80" s="205"/>
      <c r="L80" s="205"/>
      <c r="M80" s="205"/>
      <c r="N80" s="112"/>
    </row>
    <row r="81" spans="2:14">
      <c r="B81" s="247" t="s">
        <v>52</v>
      </c>
      <c r="C81" s="248"/>
      <c r="D81" s="248"/>
      <c r="E81" s="248"/>
      <c r="F81" s="248"/>
      <c r="G81" s="248"/>
      <c r="H81" s="248"/>
      <c r="I81" s="248"/>
      <c r="J81" s="248"/>
      <c r="K81" s="248"/>
      <c r="L81" s="248"/>
      <c r="M81" s="248"/>
      <c r="N81" s="249"/>
    </row>
    <row r="82" spans="2:14">
      <c r="B82" s="193" t="s">
        <v>53</v>
      </c>
      <c r="C82" s="205"/>
      <c r="D82" s="252" t="s">
        <v>54</v>
      </c>
      <c r="E82" s="252"/>
      <c r="F82" s="252"/>
      <c r="G82" s="252"/>
      <c r="H82" s="252"/>
      <c r="I82" s="205"/>
      <c r="J82" s="205"/>
      <c r="K82" s="205"/>
      <c r="L82" s="205"/>
      <c r="M82" s="205"/>
      <c r="N82" s="112"/>
    </row>
    <row r="83" spans="2:14" ht="58.5" customHeight="1">
      <c r="B83" s="245" t="s">
        <v>55</v>
      </c>
      <c r="C83" s="246"/>
      <c r="D83" s="246"/>
      <c r="E83" s="246"/>
      <c r="F83" s="246"/>
      <c r="G83" s="246"/>
      <c r="H83" s="246"/>
      <c r="I83" s="246"/>
      <c r="J83" s="246"/>
      <c r="K83" s="246"/>
      <c r="L83" s="246"/>
      <c r="M83" s="246"/>
      <c r="N83" s="112"/>
    </row>
    <row r="84" spans="2:14">
      <c r="B84" s="193" t="s">
        <v>56</v>
      </c>
      <c r="C84" s="205"/>
      <c r="D84" s="205"/>
      <c r="E84" s="205"/>
      <c r="F84" s="205"/>
      <c r="G84" s="205"/>
      <c r="H84" s="205"/>
      <c r="I84" s="205"/>
      <c r="J84" s="205"/>
      <c r="K84" s="205"/>
      <c r="L84" s="205"/>
      <c r="M84" s="205"/>
      <c r="N84" s="112"/>
    </row>
    <row r="85" spans="2:14">
      <c r="B85" s="193" t="s">
        <v>57</v>
      </c>
      <c r="C85" s="205"/>
      <c r="D85" s="205"/>
      <c r="E85" s="205"/>
      <c r="F85" s="205"/>
      <c r="G85" s="205"/>
      <c r="H85" s="205"/>
      <c r="I85" s="205"/>
      <c r="J85" s="205"/>
      <c r="K85" s="205"/>
      <c r="L85" s="205"/>
      <c r="M85" s="205"/>
      <c r="N85" s="112"/>
    </row>
    <row r="86" spans="2:14">
      <c r="B86" s="193"/>
      <c r="C86" s="205"/>
      <c r="D86" s="205"/>
      <c r="E86" s="205"/>
      <c r="F86" s="205"/>
      <c r="G86" s="205"/>
      <c r="H86" s="205"/>
      <c r="I86" s="205"/>
      <c r="J86" s="205"/>
      <c r="K86" s="205"/>
      <c r="L86" s="205"/>
      <c r="M86" s="205"/>
      <c r="N86" s="112"/>
    </row>
    <row r="87" spans="2:14" ht="31.5" customHeight="1">
      <c r="B87" s="247" t="s">
        <v>58</v>
      </c>
      <c r="C87" s="248"/>
      <c r="D87" s="248"/>
      <c r="E87" s="248"/>
      <c r="F87" s="248"/>
      <c r="G87" s="248"/>
      <c r="H87" s="248"/>
      <c r="I87" s="248"/>
      <c r="J87" s="248"/>
      <c r="K87" s="248"/>
      <c r="L87" s="248"/>
      <c r="M87" s="248"/>
      <c r="N87" s="112"/>
    </row>
    <row r="88" spans="2:14">
      <c r="B88" s="193" t="s">
        <v>47</v>
      </c>
      <c r="C88" s="205"/>
      <c r="D88" s="242" t="s">
        <v>59</v>
      </c>
      <c r="E88" s="242"/>
      <c r="F88" s="242"/>
      <c r="G88" s="242"/>
      <c r="H88" s="242"/>
      <c r="I88" s="205"/>
      <c r="J88" s="205"/>
      <c r="K88" s="205"/>
      <c r="L88" s="205"/>
      <c r="M88" s="205"/>
      <c r="N88" s="112"/>
    </row>
    <row r="89" spans="2:14">
      <c r="B89" s="193" t="s">
        <v>60</v>
      </c>
      <c r="C89" s="205"/>
      <c r="D89" s="205"/>
      <c r="E89" s="205"/>
      <c r="F89" s="205"/>
      <c r="G89" s="205"/>
      <c r="H89" s="205"/>
      <c r="I89" s="205"/>
      <c r="J89" s="205"/>
      <c r="K89" s="205"/>
      <c r="L89" s="205"/>
      <c r="M89" s="205"/>
      <c r="N89" s="112"/>
    </row>
    <row r="90" spans="2:14" ht="28.5" customHeight="1">
      <c r="B90" s="245" t="s">
        <v>61</v>
      </c>
      <c r="C90" s="246"/>
      <c r="D90" s="246"/>
      <c r="E90" s="246"/>
      <c r="F90" s="246"/>
      <c r="G90" s="246"/>
      <c r="H90" s="246"/>
      <c r="I90" s="246"/>
      <c r="J90" s="246"/>
      <c r="K90" s="246"/>
      <c r="L90" s="246"/>
      <c r="M90" s="246"/>
      <c r="N90" s="112"/>
    </row>
    <row r="91" spans="2:14" ht="30" customHeight="1">
      <c r="B91" s="245" t="s">
        <v>62</v>
      </c>
      <c r="C91" s="246"/>
      <c r="D91" s="246"/>
      <c r="E91" s="246"/>
      <c r="F91" s="246"/>
      <c r="G91" s="246"/>
      <c r="H91" s="246"/>
      <c r="I91" s="246"/>
      <c r="J91" s="246"/>
      <c r="K91" s="246"/>
      <c r="L91" s="246"/>
      <c r="M91" s="246"/>
      <c r="N91" s="112"/>
    </row>
    <row r="92" spans="2:14" ht="33.75" customHeight="1">
      <c r="B92" s="245" t="s">
        <v>63</v>
      </c>
      <c r="C92" s="246"/>
      <c r="D92" s="246"/>
      <c r="E92" s="246"/>
      <c r="F92" s="246"/>
      <c r="G92" s="246"/>
      <c r="H92" s="246"/>
      <c r="I92" s="246"/>
      <c r="J92" s="246"/>
      <c r="K92" s="246"/>
      <c r="L92" s="246"/>
      <c r="M92" s="246"/>
      <c r="N92" s="112"/>
    </row>
    <row r="93" spans="2:14">
      <c r="B93" s="193"/>
      <c r="C93" s="205"/>
      <c r="D93" s="205"/>
      <c r="E93" s="205"/>
      <c r="F93" s="205"/>
      <c r="G93" s="205"/>
      <c r="H93" s="205"/>
      <c r="I93" s="205"/>
      <c r="J93" s="205"/>
      <c r="K93" s="205"/>
      <c r="L93" s="205"/>
      <c r="M93" s="205"/>
      <c r="N93" s="112"/>
    </row>
    <row r="94" spans="2:14">
      <c r="B94" s="247" t="s">
        <v>64</v>
      </c>
      <c r="C94" s="248"/>
      <c r="D94" s="248"/>
      <c r="E94" s="248"/>
      <c r="F94" s="248"/>
      <c r="G94" s="248"/>
      <c r="H94" s="248"/>
      <c r="I94" s="248"/>
      <c r="J94" s="248"/>
      <c r="K94" s="248"/>
      <c r="L94" s="248"/>
      <c r="M94" s="248"/>
      <c r="N94" s="249"/>
    </row>
    <row r="95" spans="2:14">
      <c r="B95" s="193" t="s">
        <v>65</v>
      </c>
      <c r="C95" s="205"/>
      <c r="D95" s="242" t="s">
        <v>66</v>
      </c>
      <c r="E95" s="242"/>
      <c r="F95" s="242"/>
      <c r="G95" s="242"/>
      <c r="H95" s="242"/>
      <c r="I95" s="242"/>
      <c r="J95" s="242"/>
      <c r="K95" s="205"/>
      <c r="L95" s="205"/>
      <c r="M95" s="205"/>
      <c r="N95" s="112"/>
    </row>
    <row r="96" spans="2:14">
      <c r="B96" s="243" t="s">
        <v>67</v>
      </c>
      <c r="C96" s="244"/>
      <c r="D96" s="244"/>
      <c r="E96" s="244"/>
      <c r="F96" s="244"/>
      <c r="G96" s="244"/>
      <c r="H96" s="244"/>
      <c r="I96" s="244"/>
      <c r="J96" s="244"/>
      <c r="K96" s="244"/>
      <c r="L96" s="244"/>
      <c r="M96" s="244"/>
      <c r="N96" s="112"/>
    </row>
    <row r="97" spans="2:14" ht="18.75" customHeight="1">
      <c r="B97" s="245" t="s">
        <v>68</v>
      </c>
      <c r="C97" s="246"/>
      <c r="D97" s="246"/>
      <c r="E97" s="246"/>
      <c r="F97" s="246"/>
      <c r="G97" s="246"/>
      <c r="H97" s="246"/>
      <c r="I97" s="246"/>
      <c r="J97" s="246"/>
      <c r="K97" s="246"/>
      <c r="L97" s="246"/>
      <c r="M97" s="246"/>
      <c r="N97" s="112"/>
    </row>
    <row r="98" spans="2:14">
      <c r="B98" s="243" t="s">
        <v>69</v>
      </c>
      <c r="C98" s="244"/>
      <c r="D98" s="244"/>
      <c r="E98" s="244"/>
      <c r="F98" s="244"/>
      <c r="G98" s="244"/>
      <c r="H98" s="244"/>
      <c r="I98" s="244"/>
      <c r="J98" s="244"/>
      <c r="K98" s="244"/>
      <c r="L98" s="244"/>
      <c r="M98" s="244"/>
      <c r="N98" s="112"/>
    </row>
    <row r="99" spans="2:14" ht="15.75" thickBot="1">
      <c r="B99" s="114"/>
      <c r="C99" s="115"/>
      <c r="D99" s="115"/>
      <c r="E99" s="115"/>
      <c r="F99" s="115"/>
      <c r="G99" s="115"/>
      <c r="H99" s="115"/>
      <c r="I99" s="115"/>
      <c r="J99" s="115"/>
      <c r="K99" s="115"/>
      <c r="L99" s="115"/>
      <c r="M99" s="115"/>
      <c r="N99" s="112"/>
    </row>
    <row r="100" spans="2:14" ht="15.75" thickTop="1">
      <c r="B100" s="129"/>
      <c r="C100" s="207"/>
      <c r="D100" s="207"/>
      <c r="E100" s="207"/>
      <c r="F100" s="207"/>
      <c r="G100" s="207"/>
      <c r="H100" s="207"/>
      <c r="I100" s="207"/>
      <c r="J100" s="207"/>
      <c r="K100" s="207"/>
      <c r="L100" s="207"/>
      <c r="M100" s="207"/>
      <c r="N100" s="208"/>
    </row>
    <row r="101" spans="2:14">
      <c r="B101" s="207"/>
      <c r="C101" s="207"/>
      <c r="D101" s="207"/>
      <c r="E101" s="207"/>
      <c r="F101" s="207"/>
      <c r="G101" s="207"/>
      <c r="H101" s="207"/>
      <c r="I101" s="207"/>
      <c r="J101" s="207"/>
      <c r="K101" s="207"/>
      <c r="L101" s="207"/>
      <c r="M101" s="207"/>
    </row>
    <row r="102" spans="2:14">
      <c r="B102" s="207"/>
      <c r="C102" s="207"/>
      <c r="D102" s="207"/>
      <c r="E102" s="207"/>
      <c r="F102" s="207"/>
      <c r="G102" s="207"/>
      <c r="H102" s="207"/>
      <c r="I102" s="207"/>
      <c r="J102" s="207"/>
      <c r="K102" s="207"/>
      <c r="L102" s="207"/>
      <c r="M102" s="207"/>
    </row>
    <row r="103" spans="2:14">
      <c r="B103" s="207"/>
      <c r="C103" s="207"/>
      <c r="D103" s="207"/>
      <c r="E103" s="207"/>
      <c r="F103" s="207"/>
      <c r="G103" s="207"/>
      <c r="H103" s="207"/>
      <c r="I103" s="207"/>
      <c r="J103" s="207"/>
      <c r="K103" s="207"/>
      <c r="L103" s="207"/>
      <c r="M103" s="207"/>
    </row>
    <row r="104" spans="2:14">
      <c r="B104" s="207"/>
      <c r="C104" s="207"/>
      <c r="D104" s="207"/>
      <c r="E104" s="207"/>
      <c r="F104" s="207"/>
      <c r="G104" s="207"/>
      <c r="H104" s="207"/>
      <c r="I104" s="207"/>
      <c r="J104" s="207"/>
      <c r="K104" s="207"/>
      <c r="L104" s="207"/>
      <c r="M104" s="207"/>
    </row>
    <row r="105" spans="2:14">
      <c r="B105" s="207"/>
      <c r="C105" s="207"/>
      <c r="D105" s="207"/>
      <c r="E105" s="207"/>
      <c r="F105" s="207"/>
      <c r="G105" s="207"/>
      <c r="H105" s="207"/>
      <c r="I105" s="207"/>
      <c r="J105" s="207"/>
      <c r="K105" s="207"/>
      <c r="L105" s="207"/>
      <c r="M105" s="207"/>
    </row>
    <row r="106" spans="2:14">
      <c r="B106" s="207"/>
      <c r="C106" s="207"/>
      <c r="D106" s="207"/>
      <c r="E106" s="207"/>
      <c r="F106" s="207"/>
      <c r="G106" s="207"/>
      <c r="H106" s="207"/>
      <c r="I106" s="207"/>
      <c r="J106" s="207"/>
      <c r="K106" s="207"/>
      <c r="L106" s="207"/>
      <c r="M106" s="207"/>
    </row>
    <row r="107" spans="2:14">
      <c r="B107" s="207"/>
      <c r="C107" s="207"/>
      <c r="D107" s="207"/>
      <c r="E107" s="207"/>
      <c r="F107" s="207"/>
      <c r="G107" s="207"/>
      <c r="H107" s="207"/>
      <c r="I107" s="207"/>
      <c r="J107" s="207"/>
      <c r="K107" s="207"/>
      <c r="L107" s="207"/>
      <c r="M107" s="207"/>
    </row>
    <row r="108" spans="2:14">
      <c r="B108" s="207"/>
      <c r="C108" s="207"/>
      <c r="D108" s="207"/>
      <c r="E108" s="207"/>
      <c r="F108" s="207"/>
      <c r="G108" s="207"/>
      <c r="H108" s="207"/>
      <c r="I108" s="207"/>
      <c r="J108" s="207"/>
      <c r="K108" s="207"/>
      <c r="L108" s="207"/>
      <c r="M108" s="207"/>
    </row>
    <row r="109" spans="2:14">
      <c r="B109" s="207"/>
      <c r="C109" s="207"/>
      <c r="D109" s="207"/>
      <c r="E109" s="207"/>
      <c r="F109" s="207"/>
      <c r="G109" s="207"/>
      <c r="H109" s="207"/>
      <c r="I109" s="207"/>
      <c r="J109" s="207"/>
      <c r="K109" s="207"/>
      <c r="L109" s="207"/>
      <c r="M109" s="207"/>
    </row>
    <row r="110" spans="2:14">
      <c r="B110" s="207"/>
      <c r="C110" s="207"/>
      <c r="D110" s="207"/>
      <c r="E110" s="207"/>
      <c r="F110" s="207"/>
      <c r="G110" s="207"/>
      <c r="H110" s="207"/>
      <c r="I110" s="207"/>
      <c r="J110" s="207"/>
      <c r="K110" s="207"/>
      <c r="L110" s="207"/>
      <c r="M110" s="207"/>
    </row>
    <row r="111" spans="2:14">
      <c r="B111" s="207"/>
      <c r="C111" s="207"/>
      <c r="D111" s="207"/>
      <c r="E111" s="207"/>
      <c r="F111" s="207"/>
      <c r="G111" s="207"/>
      <c r="H111" s="207"/>
      <c r="I111" s="207"/>
      <c r="J111" s="207"/>
      <c r="K111" s="207"/>
      <c r="L111" s="207"/>
      <c r="M111" s="207"/>
    </row>
    <row r="112" spans="2:14">
      <c r="B112" s="207"/>
      <c r="C112" s="207"/>
      <c r="D112" s="207"/>
      <c r="E112" s="207"/>
      <c r="F112" s="207"/>
      <c r="G112" s="207"/>
      <c r="H112" s="207"/>
      <c r="I112" s="207"/>
      <c r="J112" s="207"/>
      <c r="K112" s="207"/>
      <c r="L112" s="207"/>
      <c r="M112" s="207"/>
    </row>
    <row r="113" spans="2:13">
      <c r="B113" s="207"/>
      <c r="C113" s="207"/>
      <c r="D113" s="207"/>
      <c r="E113" s="207"/>
      <c r="F113" s="207"/>
      <c r="G113" s="207"/>
      <c r="H113" s="207"/>
      <c r="I113" s="207"/>
      <c r="J113" s="207"/>
      <c r="K113" s="207"/>
      <c r="L113" s="207"/>
      <c r="M113" s="207"/>
    </row>
    <row r="114" spans="2:13">
      <c r="B114" s="207"/>
      <c r="C114" s="207"/>
      <c r="D114" s="207"/>
      <c r="E114" s="207"/>
      <c r="F114" s="207"/>
      <c r="G114" s="207"/>
      <c r="H114" s="207"/>
      <c r="I114" s="207"/>
      <c r="J114" s="207"/>
      <c r="K114" s="207"/>
      <c r="L114" s="207"/>
      <c r="M114" s="207"/>
    </row>
    <row r="115" spans="2:13">
      <c r="B115" s="207"/>
      <c r="C115" s="207"/>
      <c r="D115" s="207"/>
      <c r="E115" s="207"/>
      <c r="F115" s="207"/>
      <c r="G115" s="207"/>
      <c r="H115" s="207"/>
      <c r="I115" s="207"/>
      <c r="J115" s="207"/>
      <c r="K115" s="207"/>
      <c r="L115" s="207"/>
      <c r="M115" s="207"/>
    </row>
    <row r="116" spans="2:13">
      <c r="B116" s="207"/>
      <c r="C116" s="207"/>
      <c r="D116" s="207"/>
      <c r="E116" s="207"/>
      <c r="F116" s="207"/>
      <c r="G116" s="207"/>
      <c r="H116" s="207"/>
      <c r="I116" s="207"/>
      <c r="J116" s="207"/>
      <c r="K116" s="207"/>
      <c r="L116" s="207"/>
      <c r="M116" s="207"/>
    </row>
    <row r="117" spans="2:13">
      <c r="B117" s="207"/>
      <c r="C117" s="207"/>
      <c r="D117" s="207"/>
      <c r="E117" s="207"/>
      <c r="F117" s="207"/>
      <c r="G117" s="207"/>
      <c r="H117" s="207"/>
      <c r="I117" s="207"/>
      <c r="J117" s="207"/>
      <c r="K117" s="207"/>
      <c r="L117" s="207"/>
      <c r="M117" s="207"/>
    </row>
    <row r="118" spans="2:13">
      <c r="B118" s="207"/>
      <c r="C118" s="207"/>
      <c r="D118" s="207"/>
      <c r="E118" s="207"/>
      <c r="F118" s="207"/>
      <c r="G118" s="207"/>
      <c r="H118" s="207"/>
      <c r="I118" s="207"/>
      <c r="J118" s="207"/>
      <c r="K118" s="207"/>
      <c r="L118" s="207"/>
      <c r="M118" s="207"/>
    </row>
    <row r="119" spans="2:13">
      <c r="B119" s="207"/>
      <c r="C119" s="207"/>
      <c r="D119" s="207"/>
      <c r="E119" s="207"/>
      <c r="F119" s="207"/>
      <c r="G119" s="207"/>
      <c r="H119" s="207"/>
      <c r="I119" s="207"/>
      <c r="J119" s="207"/>
      <c r="K119" s="207"/>
      <c r="L119" s="207"/>
      <c r="M119" s="207"/>
    </row>
    <row r="120" spans="2:13">
      <c r="B120" s="207"/>
      <c r="C120" s="207"/>
      <c r="D120" s="207"/>
      <c r="E120" s="207"/>
      <c r="F120" s="207"/>
      <c r="G120" s="207"/>
      <c r="H120" s="207"/>
      <c r="I120" s="207"/>
      <c r="J120" s="207"/>
      <c r="K120" s="207"/>
      <c r="L120" s="207"/>
      <c r="M120" s="207"/>
    </row>
    <row r="121" spans="2:13">
      <c r="B121" s="207"/>
      <c r="C121" s="207"/>
      <c r="D121" s="207"/>
      <c r="E121" s="207"/>
      <c r="F121" s="207"/>
      <c r="G121" s="207"/>
      <c r="H121" s="207"/>
      <c r="I121" s="207"/>
      <c r="J121" s="207"/>
      <c r="K121" s="207"/>
      <c r="L121" s="207"/>
      <c r="M121" s="207"/>
    </row>
    <row r="122" spans="2:13">
      <c r="B122" s="207"/>
      <c r="C122" s="207"/>
      <c r="D122" s="207"/>
      <c r="E122" s="207"/>
      <c r="F122" s="207"/>
      <c r="G122" s="207"/>
      <c r="H122" s="207"/>
      <c r="I122" s="207"/>
      <c r="J122" s="207"/>
      <c r="K122" s="207"/>
      <c r="L122" s="207"/>
      <c r="M122" s="207"/>
    </row>
    <row r="123" spans="2:13">
      <c r="B123" s="207"/>
      <c r="C123" s="207"/>
      <c r="D123" s="207"/>
      <c r="E123" s="207"/>
      <c r="F123" s="207"/>
      <c r="G123" s="207"/>
      <c r="H123" s="207"/>
      <c r="I123" s="207"/>
      <c r="J123" s="207"/>
      <c r="K123" s="207"/>
      <c r="L123" s="207"/>
      <c r="M123" s="207"/>
    </row>
    <row r="124" spans="2:13">
      <c r="B124" s="207"/>
      <c r="C124" s="207"/>
      <c r="D124" s="207"/>
      <c r="E124" s="207"/>
      <c r="F124" s="207"/>
      <c r="G124" s="207"/>
      <c r="H124" s="207"/>
      <c r="I124" s="207"/>
      <c r="J124" s="207"/>
      <c r="K124" s="207"/>
      <c r="L124" s="207"/>
      <c r="M124" s="207"/>
    </row>
    <row r="125" spans="2:13">
      <c r="B125" s="207"/>
      <c r="C125" s="207"/>
      <c r="D125" s="207"/>
      <c r="E125" s="207"/>
      <c r="F125" s="207"/>
      <c r="G125" s="207"/>
      <c r="H125" s="207"/>
      <c r="I125" s="207"/>
      <c r="J125" s="207"/>
      <c r="K125" s="207"/>
      <c r="L125" s="207"/>
      <c r="M125" s="207"/>
    </row>
    <row r="126" spans="2:13">
      <c r="B126" s="207"/>
      <c r="C126" s="207"/>
      <c r="D126" s="207"/>
      <c r="E126" s="207"/>
      <c r="F126" s="207"/>
      <c r="G126" s="207"/>
      <c r="H126" s="207"/>
      <c r="I126" s="207"/>
      <c r="J126" s="207"/>
      <c r="K126" s="207"/>
      <c r="L126" s="207"/>
      <c r="M126" s="207"/>
    </row>
    <row r="127" spans="2:13">
      <c r="B127" s="207"/>
      <c r="C127" s="207"/>
      <c r="D127" s="207"/>
      <c r="E127" s="207"/>
      <c r="F127" s="207"/>
      <c r="G127" s="207"/>
      <c r="H127" s="207"/>
      <c r="I127" s="207"/>
      <c r="J127" s="207"/>
      <c r="K127" s="207"/>
      <c r="L127" s="207"/>
      <c r="M127" s="207"/>
    </row>
    <row r="128" spans="2:13">
      <c r="B128" s="207"/>
      <c r="C128" s="207"/>
      <c r="D128" s="207"/>
      <c r="E128" s="207"/>
      <c r="F128" s="207"/>
      <c r="G128" s="207"/>
      <c r="H128" s="207"/>
      <c r="I128" s="207"/>
      <c r="J128" s="207"/>
      <c r="K128" s="207"/>
      <c r="L128" s="207"/>
      <c r="M128" s="207"/>
    </row>
    <row r="129" spans="2:13">
      <c r="B129" s="207"/>
      <c r="C129" s="207"/>
      <c r="D129" s="207"/>
      <c r="E129" s="207"/>
      <c r="F129" s="207"/>
      <c r="G129" s="207"/>
      <c r="H129" s="207"/>
      <c r="I129" s="207"/>
      <c r="J129" s="207"/>
      <c r="K129" s="207"/>
      <c r="L129" s="207"/>
      <c r="M129" s="207"/>
    </row>
    <row r="130" spans="2:13">
      <c r="B130" s="207"/>
      <c r="C130" s="207"/>
      <c r="D130" s="207"/>
      <c r="E130" s="207"/>
      <c r="F130" s="207"/>
      <c r="G130" s="207"/>
      <c r="H130" s="207"/>
      <c r="I130" s="207"/>
      <c r="J130" s="207"/>
      <c r="K130" s="207"/>
      <c r="L130" s="207"/>
      <c r="M130" s="207"/>
    </row>
    <row r="131" spans="2:13">
      <c r="B131" s="207"/>
      <c r="C131" s="207"/>
      <c r="D131" s="207"/>
      <c r="E131" s="207"/>
      <c r="F131" s="207"/>
      <c r="G131" s="207"/>
      <c r="H131" s="207"/>
      <c r="I131" s="207"/>
      <c r="J131" s="207"/>
      <c r="K131" s="207"/>
      <c r="L131" s="207"/>
      <c r="M131" s="207"/>
    </row>
    <row r="132" spans="2:13">
      <c r="B132" s="207"/>
      <c r="C132" s="207"/>
      <c r="D132" s="207"/>
      <c r="E132" s="207"/>
      <c r="F132" s="207"/>
      <c r="G132" s="207"/>
      <c r="H132" s="207"/>
      <c r="I132" s="207"/>
      <c r="J132" s="207"/>
      <c r="K132" s="207"/>
      <c r="L132" s="207"/>
      <c r="M132" s="207"/>
    </row>
    <row r="133" spans="2:13">
      <c r="B133" s="207"/>
      <c r="C133" s="207"/>
      <c r="D133" s="207"/>
      <c r="E133" s="207"/>
      <c r="F133" s="207"/>
      <c r="G133" s="207"/>
      <c r="H133" s="207"/>
      <c r="I133" s="207"/>
      <c r="J133" s="207"/>
      <c r="K133" s="207"/>
      <c r="L133" s="207"/>
      <c r="M133" s="207"/>
    </row>
    <row r="134" spans="2:1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hyperlink ref="D82" r:id="rId2" location="."/>
    <hyperlink ref="D95" r:id="rId3"/>
    <hyperlink ref="D88" r:id="rId4"/>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
  <sheetViews>
    <sheetView showRowColHeaders="0" tabSelected="1" zoomScaleNormal="100" workbookViewId="0">
      <selection activeCell="K19" sqref="K19"/>
    </sheetView>
  </sheetViews>
  <sheetFormatPr defaultColWidth="9.140625" defaultRowHeight="1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row r="3" spans="2:13" ht="15.75" customHeight="1" thickTop="1">
      <c r="B3" s="225" t="s">
        <v>70</v>
      </c>
      <c r="C3" s="226"/>
      <c r="D3" s="226"/>
      <c r="E3" s="226"/>
      <c r="F3" s="226"/>
      <c r="G3" s="226"/>
      <c r="H3" s="226"/>
      <c r="I3" s="226"/>
      <c r="J3" s="226"/>
      <c r="K3" s="226"/>
      <c r="L3" s="227"/>
    </row>
    <row r="4" spans="2:13" ht="15" customHeight="1">
      <c r="B4" s="228"/>
      <c r="C4" s="229"/>
      <c r="D4" s="229"/>
      <c r="E4" s="229"/>
      <c r="F4" s="229"/>
      <c r="G4" s="229"/>
      <c r="H4" s="229"/>
      <c r="I4" s="229"/>
      <c r="J4" s="229"/>
      <c r="K4" s="229"/>
      <c r="L4" s="230"/>
    </row>
    <row r="5" spans="2:13" ht="15" customHeight="1">
      <c r="B5" s="228"/>
      <c r="C5" s="229"/>
      <c r="D5" s="229"/>
      <c r="E5" s="229"/>
      <c r="F5" s="229"/>
      <c r="G5" s="229"/>
      <c r="H5" s="229"/>
      <c r="I5" s="229"/>
      <c r="J5" s="229"/>
      <c r="K5" s="229"/>
      <c r="L5" s="230"/>
    </row>
    <row r="6" spans="2:13" ht="21" customHeight="1">
      <c r="B6" s="122"/>
      <c r="C6" s="133"/>
      <c r="D6" s="133"/>
      <c r="E6" s="133"/>
      <c r="F6" s="133"/>
      <c r="G6" s="133"/>
      <c r="H6" s="133"/>
      <c r="I6" s="133"/>
      <c r="J6" s="133"/>
      <c r="K6" s="133"/>
      <c r="L6" s="112"/>
    </row>
    <row r="7" spans="2:13" ht="15.75" thickBot="1">
      <c r="B7" s="122"/>
      <c r="C7" s="65" t="s">
        <v>71</v>
      </c>
      <c r="D7" s="259">
        <v>44691</v>
      </c>
      <c r="E7" s="259"/>
      <c r="F7" s="259"/>
      <c r="G7" s="259"/>
      <c r="H7" s="259"/>
      <c r="I7" s="259"/>
      <c r="J7" s="259"/>
      <c r="K7" s="259"/>
      <c r="L7" s="135"/>
      <c r="M7" s="131"/>
    </row>
    <row r="8" spans="2:13" ht="35.25" customHeight="1" thickBot="1">
      <c r="B8" s="122"/>
      <c r="C8" s="50" t="s">
        <v>72</v>
      </c>
      <c r="D8" s="260" t="s">
        <v>331</v>
      </c>
      <c r="E8" s="260"/>
      <c r="F8" s="260"/>
      <c r="G8" s="260"/>
      <c r="H8" s="260"/>
      <c r="I8" s="260"/>
      <c r="J8" s="260"/>
      <c r="K8" s="260"/>
      <c r="L8" s="134"/>
    </row>
    <row r="9" spans="2:13" ht="39.75" customHeight="1" thickBot="1">
      <c r="B9" s="122"/>
      <c r="C9" s="138" t="s">
        <v>73</v>
      </c>
      <c r="D9" s="260" t="s">
        <v>333</v>
      </c>
      <c r="E9" s="260"/>
      <c r="F9" s="260"/>
      <c r="G9" s="260"/>
      <c r="H9" s="260"/>
      <c r="I9" s="260"/>
      <c r="J9" s="260"/>
      <c r="K9" s="260"/>
      <c r="L9" s="136"/>
    </row>
    <row r="10" spans="2:13" ht="97.5" customHeight="1">
      <c r="B10" s="122"/>
      <c r="C10" s="139" t="s">
        <v>74</v>
      </c>
      <c r="D10" s="261" t="s">
        <v>332</v>
      </c>
      <c r="E10" s="261"/>
      <c r="F10" s="261"/>
      <c r="G10" s="261"/>
      <c r="H10" s="261"/>
      <c r="I10" s="261"/>
      <c r="J10" s="261"/>
      <c r="K10" s="261"/>
      <c r="L10" s="136"/>
    </row>
    <row r="11" spans="2:13" ht="18.75" customHeight="1" thickBot="1">
      <c r="B11" s="137"/>
      <c r="C11" s="125"/>
      <c r="D11" s="125"/>
      <c r="E11" s="125"/>
      <c r="F11" s="125"/>
      <c r="G11" s="125"/>
      <c r="H11" s="125"/>
      <c r="I11" s="125"/>
      <c r="J11" s="125"/>
      <c r="K11" s="125"/>
      <c r="L11" s="126"/>
    </row>
    <row r="12" spans="2:13" ht="15.75" thickTop="1"/>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38"/>
  <sheetViews>
    <sheetView showRowColHeaders="0" zoomScaleNormal="100" workbookViewId="0">
      <selection activeCell="D13" sqref="D13"/>
    </sheetView>
  </sheetViews>
  <sheetFormatPr defaultColWidth="9.140625" defaultRowHeight="1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c r="A3" s="149"/>
      <c r="B3" s="262" t="s">
        <v>75</v>
      </c>
      <c r="C3" s="263"/>
      <c r="D3" s="263"/>
      <c r="E3" s="263"/>
      <c r="F3" s="263"/>
      <c r="G3" s="263"/>
      <c r="H3" s="263"/>
      <c r="I3" s="263"/>
      <c r="J3" s="264"/>
    </row>
    <row r="4" spans="1:12">
      <c r="A4" s="149"/>
      <c r="B4" s="262"/>
      <c r="C4" s="263"/>
      <c r="D4" s="263"/>
      <c r="E4" s="263"/>
      <c r="F4" s="263"/>
      <c r="G4" s="263"/>
      <c r="H4" s="263"/>
      <c r="I4" s="263"/>
      <c r="J4" s="264"/>
    </row>
    <row r="5" spans="1:12">
      <c r="A5" s="149"/>
      <c r="B5" s="262"/>
      <c r="C5" s="263"/>
      <c r="D5" s="263"/>
      <c r="E5" s="263"/>
      <c r="F5" s="263"/>
      <c r="G5" s="263"/>
      <c r="H5" s="263"/>
      <c r="I5" s="263"/>
      <c r="J5" s="264"/>
    </row>
    <row r="6" spans="1:12">
      <c r="A6" s="149"/>
      <c r="B6" s="1"/>
      <c r="C6" s="1"/>
      <c r="D6" s="1"/>
      <c r="E6" s="1"/>
      <c r="F6" s="1"/>
      <c r="G6" s="1"/>
      <c r="H6" s="1"/>
      <c r="I6" s="1"/>
      <c r="J6" s="112"/>
      <c r="L6" s="146"/>
    </row>
    <row r="7" spans="1:12" ht="18" customHeight="1">
      <c r="A7" s="149"/>
      <c r="B7" s="1"/>
      <c r="C7" s="267" t="s">
        <v>76</v>
      </c>
      <c r="D7" s="267"/>
      <c r="E7" s="1"/>
      <c r="F7" s="1"/>
      <c r="G7" s="4"/>
      <c r="H7" s="5"/>
      <c r="I7" s="5"/>
      <c r="J7" s="140"/>
      <c r="L7" s="147"/>
    </row>
    <row r="8" spans="1:12" ht="12" customHeight="1">
      <c r="A8" s="149"/>
      <c r="B8" s="1"/>
      <c r="C8" s="1"/>
      <c r="D8" s="1"/>
      <c r="E8" s="1"/>
      <c r="F8" s="1"/>
      <c r="G8" s="3"/>
      <c r="H8" s="3"/>
      <c r="I8" s="3"/>
      <c r="J8" s="141"/>
      <c r="L8" s="147"/>
    </row>
    <row r="9" spans="1:12" ht="22.5" customHeight="1" thickBot="1">
      <c r="A9" s="149"/>
      <c r="B9" s="1"/>
      <c r="C9" s="63" t="s">
        <v>77</v>
      </c>
      <c r="D9" s="101"/>
      <c r="E9" s="1"/>
      <c r="F9" s="1"/>
      <c r="G9" s="1"/>
      <c r="H9" s="74"/>
      <c r="I9" s="3"/>
      <c r="J9" s="141"/>
      <c r="L9" s="147"/>
    </row>
    <row r="10" spans="1:12" ht="21" customHeight="1" thickBot="1">
      <c r="A10" s="149"/>
      <c r="B10" s="1"/>
      <c r="C10" s="62" t="s">
        <v>78</v>
      </c>
      <c r="D10" s="102">
        <v>2.23</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c r="A11" s="149"/>
      <c r="B11" s="1"/>
      <c r="C11" s="62" t="s">
        <v>79</v>
      </c>
      <c r="D11" s="103">
        <v>120</v>
      </c>
      <c r="E11" s="7"/>
      <c r="F11" s="7"/>
      <c r="G11" s="266"/>
      <c r="H11" s="74"/>
      <c r="I11" s="7"/>
      <c r="J11" s="134"/>
      <c r="K11" s="147"/>
      <c r="L11" s="148"/>
    </row>
    <row r="12" spans="1:12" ht="36" customHeight="1" thickBot="1">
      <c r="A12" s="149"/>
      <c r="B12" s="1"/>
      <c r="C12" s="62" t="s">
        <v>80</v>
      </c>
      <c r="D12" s="104">
        <v>210</v>
      </c>
      <c r="E12" s="8"/>
      <c r="F12" s="8"/>
      <c r="G12" s="266"/>
      <c r="H12" s="74"/>
      <c r="I12" s="8"/>
      <c r="J12" s="136"/>
      <c r="K12" s="148"/>
    </row>
    <row r="13" spans="1:12" ht="36" customHeight="1" thickBot="1">
      <c r="A13" s="149"/>
      <c r="B13" s="1"/>
      <c r="C13" s="62" t="s">
        <v>330</v>
      </c>
      <c r="D13" s="104" t="s">
        <v>325</v>
      </c>
      <c r="E13" s="8"/>
      <c r="F13" s="8"/>
      <c r="G13" s="266"/>
      <c r="H13" s="74"/>
      <c r="I13" s="8"/>
      <c r="J13" s="136"/>
      <c r="K13" s="148"/>
    </row>
    <row r="14" spans="1:12" ht="50.25" customHeight="1" thickBot="1">
      <c r="A14" s="149"/>
      <c r="B14" s="1"/>
      <c r="C14" s="64" t="s">
        <v>81</v>
      </c>
      <c r="D14" s="105" t="s">
        <v>204</v>
      </c>
      <c r="E14" s="8"/>
      <c r="F14" s="1"/>
      <c r="G14" s="266"/>
      <c r="H14" s="74"/>
      <c r="I14" s="8"/>
      <c r="J14" s="136"/>
      <c r="K14" s="148"/>
    </row>
    <row r="15" spans="1:12" ht="50.25" hidden="1" customHeight="1" thickBot="1">
      <c r="A15" s="149"/>
      <c r="B15" s="1"/>
      <c r="C15" s="15" t="s">
        <v>83</v>
      </c>
      <c r="D15" s="72">
        <f>(IFERROR(IF(OR(D14="Package Treatment Plant user defined",D14="Septic Tank user defined"),"Please enter value in cell to the right:",IF('Stage 1'!D9&lt;DATE(2025,1,1),VLOOKUP('Stage 1'!D14,Lookups!C8:G82,2,FALSE),VLOOKUP('Stage 1'!D14,Lookups!C8:G81,4,FALSE))),""))</f>
        <v>8</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8</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c r="A17" s="149"/>
      <c r="B17" s="1"/>
      <c r="C17" s="1"/>
      <c r="D17" s="1"/>
      <c r="E17" s="1"/>
      <c r="F17" s="1"/>
      <c r="G17" s="1"/>
      <c r="H17" s="1"/>
      <c r="I17" s="1"/>
      <c r="J17" s="112"/>
    </row>
    <row r="18" spans="1:14" ht="18">
      <c r="A18" s="149"/>
      <c r="B18" s="1"/>
      <c r="C18" s="267" t="s">
        <v>85</v>
      </c>
      <c r="D18" s="267"/>
      <c r="E18" s="1"/>
      <c r="F18" s="1"/>
      <c r="G18" s="1"/>
      <c r="H18" s="1"/>
      <c r="I18" s="1"/>
      <c r="J18" s="112"/>
    </row>
    <row r="19" spans="1:14" hidden="1">
      <c r="A19" s="149"/>
      <c r="B19" s="1"/>
      <c r="C19" s="1"/>
      <c r="D19" s="1"/>
      <c r="E19" s="1"/>
      <c r="F19" s="1"/>
      <c r="G19" s="1"/>
      <c r="H19" s="1"/>
      <c r="I19" s="1"/>
      <c r="J19" s="142"/>
    </row>
    <row r="20" spans="1:14" ht="3.75" customHeight="1">
      <c r="A20" s="149"/>
      <c r="B20" s="1"/>
      <c r="C20" s="1"/>
      <c r="D20" s="1"/>
      <c r="E20" s="1"/>
      <c r="F20" s="1"/>
      <c r="G20" s="1"/>
      <c r="H20" s="1"/>
      <c r="I20" s="1"/>
      <c r="J20" s="142"/>
      <c r="N20" s="145" t="s">
        <v>86</v>
      </c>
    </row>
    <row r="21" spans="1:14" ht="17.25">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c r="A22" s="149"/>
      <c r="B22" s="1"/>
      <c r="C22" s="1"/>
      <c r="D22" s="1"/>
      <c r="E22" s="1"/>
      <c r="F22" s="1"/>
      <c r="G22" s="1"/>
      <c r="H22" s="1"/>
      <c r="I22" s="1"/>
      <c r="J22" s="142"/>
    </row>
    <row r="23" spans="1:14" ht="17.25" thickBot="1">
      <c r="A23" s="149"/>
      <c r="B23" s="1"/>
      <c r="C23" s="52" t="s">
        <v>87</v>
      </c>
      <c r="D23" s="53">
        <f>IF(ISBLANK(D12),"",D10*D12)</f>
        <v>468.3</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c r="A24" s="149"/>
      <c r="B24" s="1"/>
      <c r="C24" s="26" t="s">
        <v>89</v>
      </c>
      <c r="D24" s="51">
        <f>IFERROR(D23*D11,"")</f>
        <v>56196</v>
      </c>
      <c r="E24" s="27" t="s">
        <v>90</v>
      </c>
      <c r="F24" s="1"/>
      <c r="G24" s="211"/>
      <c r="H24" s="211"/>
      <c r="I24" s="211"/>
      <c r="J24" s="112"/>
    </row>
    <row r="25" spans="1:14" hidden="1">
      <c r="A25" s="149"/>
      <c r="B25" s="1"/>
      <c r="C25" s="1"/>
      <c r="D25" s="1"/>
      <c r="E25" s="78"/>
      <c r="F25" s="1"/>
      <c r="G25" s="1"/>
      <c r="H25" s="1"/>
      <c r="I25" s="78"/>
      <c r="J25" s="112"/>
    </row>
    <row r="26" spans="1:14" hidden="1">
      <c r="A26" s="149"/>
      <c r="B26" s="1"/>
      <c r="C26" s="1"/>
      <c r="D26" s="1"/>
      <c r="E26" s="78"/>
      <c r="F26" s="1"/>
      <c r="G26" s="81"/>
      <c r="H26" s="81"/>
      <c r="I26" s="82"/>
      <c r="J26" s="144"/>
    </row>
    <row r="27" spans="1:14" ht="15.75" hidden="1" thickBot="1">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449568</v>
      </c>
      <c r="E27" s="27" t="s">
        <v>92</v>
      </c>
      <c r="F27" s="1"/>
      <c r="G27" s="83"/>
      <c r="H27" s="81"/>
      <c r="I27" s="81"/>
      <c r="J27" s="144"/>
    </row>
    <row r="28" spans="1:14" ht="15.75" hidden="1" thickBot="1">
      <c r="A28" s="149"/>
      <c r="B28" s="1"/>
      <c r="C28" s="26" t="s">
        <v>93</v>
      </c>
      <c r="D28" s="51">
        <f>IFERROR($D$27/1000000,"")</f>
        <v>0.44956800000000002</v>
      </c>
      <c r="E28" s="27" t="s">
        <v>94</v>
      </c>
      <c r="F28" s="1"/>
      <c r="G28" s="83"/>
      <c r="H28" s="87"/>
      <c r="I28" s="84"/>
      <c r="J28" s="144"/>
    </row>
    <row r="29" spans="1:14" ht="15.75" hidden="1" thickBot="1">
      <c r="A29" s="149"/>
      <c r="B29" s="1"/>
      <c r="C29" s="54" t="s">
        <v>95</v>
      </c>
      <c r="D29" s="56">
        <f>IFERROR($D$28*365.25,"")</f>
        <v>164.204712</v>
      </c>
      <c r="E29" s="27" t="s">
        <v>96</v>
      </c>
      <c r="F29" s="1"/>
      <c r="G29" s="83"/>
      <c r="H29" s="88"/>
      <c r="I29" s="84"/>
      <c r="J29" s="144"/>
    </row>
    <row r="30" spans="1:14" hidden="1">
      <c r="A30" s="149"/>
      <c r="B30" s="1"/>
      <c r="C30" s="55" t="s">
        <v>97</v>
      </c>
      <c r="D30" s="57">
        <f>D29</f>
        <v>164.204712</v>
      </c>
      <c r="E30" s="79" t="s">
        <v>96</v>
      </c>
      <c r="F30" s="1"/>
      <c r="G30" s="85"/>
      <c r="H30" s="89"/>
      <c r="I30" s="86"/>
      <c r="J30" s="144"/>
    </row>
    <row r="31" spans="1:14" hidden="1">
      <c r="A31" s="149"/>
      <c r="B31" s="1"/>
      <c r="C31" s="1"/>
      <c r="D31" s="1"/>
      <c r="E31" s="78"/>
      <c r="F31" s="1"/>
      <c r="G31" s="81"/>
      <c r="H31" s="81"/>
      <c r="I31" s="82"/>
      <c r="J31" s="144"/>
    </row>
    <row r="32" spans="1:14" hidden="1">
      <c r="A32" s="149"/>
      <c r="B32" s="1"/>
      <c r="C32" s="1"/>
      <c r="D32" s="1"/>
      <c r="E32" s="78"/>
      <c r="F32" s="1"/>
      <c r="G32" s="81"/>
      <c r="H32" s="81"/>
      <c r="I32" s="82"/>
      <c r="J32" s="144"/>
    </row>
    <row r="33" spans="1:10" ht="15.75" hidden="1" thickBot="1">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404611.2</v>
      </c>
      <c r="E33" s="27" t="s">
        <v>99</v>
      </c>
      <c r="F33" s="1"/>
      <c r="G33" s="83"/>
      <c r="H33" s="87"/>
      <c r="I33" s="84"/>
      <c r="J33" s="144"/>
    </row>
    <row r="34" spans="1:10" ht="15.75" hidden="1" thickBot="1">
      <c r="A34" s="149"/>
      <c r="B34" s="1"/>
      <c r="C34" s="58" t="s">
        <v>100</v>
      </c>
      <c r="D34" s="59">
        <f>IFERROR($D$33/1000000,"")</f>
        <v>0.4046112</v>
      </c>
      <c r="E34" s="27" t="s">
        <v>101</v>
      </c>
      <c r="F34" s="1"/>
      <c r="G34" s="83"/>
      <c r="H34" s="87"/>
      <c r="I34" s="84"/>
      <c r="J34" s="144"/>
    </row>
    <row r="35" spans="1:10" ht="15.75" hidden="1" thickBot="1">
      <c r="A35" s="149"/>
      <c r="B35" s="1"/>
      <c r="C35" s="58" t="s">
        <v>102</v>
      </c>
      <c r="D35" s="60">
        <f>IFERROR($D$34*365.25,"")</f>
        <v>147.78424079999999</v>
      </c>
      <c r="E35" s="27" t="s">
        <v>103</v>
      </c>
      <c r="F35" s="1"/>
      <c r="G35" s="83"/>
      <c r="H35" s="88"/>
      <c r="I35" s="84"/>
      <c r="J35" s="144"/>
    </row>
    <row r="36" spans="1:10">
      <c r="A36" s="149"/>
      <c r="B36" s="1"/>
      <c r="C36" s="55" t="s">
        <v>104</v>
      </c>
      <c r="D36" s="57">
        <f>D35</f>
        <v>147.78424079999999</v>
      </c>
      <c r="E36" s="79" t="s">
        <v>103</v>
      </c>
      <c r="F36" s="1"/>
      <c r="G36" s="85"/>
      <c r="H36" s="89"/>
      <c r="I36" s="86"/>
      <c r="J36" s="144"/>
    </row>
    <row r="37" spans="1:10" ht="15.75" thickBot="1">
      <c r="A37" s="149"/>
      <c r="B37" s="137"/>
      <c r="C37" s="125"/>
      <c r="D37" s="125"/>
      <c r="E37" s="125"/>
      <c r="F37" s="125"/>
      <c r="G37" s="125"/>
      <c r="H37" s="125"/>
      <c r="I37" s="125"/>
      <c r="J37" s="126"/>
    </row>
    <row r="38" spans="1:10" ht="15.75" thickTop="1"/>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formula1>44562</formula1>
    </dataValidation>
    <dataValidation type="decimal" operator="greaterThan" showInputMessage="1" showErrorMessage="1" prompt="The average occupancy rate (people per dwelling/units) should not be edited unless there is sufficient evidence." sqref="D10">
      <formula1>0</formula1>
    </dataValidation>
    <dataValidation type="whole" operator="greaterThan" showInputMessage="1" showErrorMessage="1" errorTitle="Water usage:" error="Please enter a whole number in litres/person/day" prompt="Keep as 120 unless other efficiency measures are used. " sqref="D11">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14:formula1>
            <xm:f>'[1]Stage 2 and 3 lookups'!#REF!</xm:f>
          </x14:formula1>
          <xm:sqref>J8:J10</xm:sqref>
        </x14:dataValidation>
        <x14:dataValidation type="list" allowBlank="1" showInputMessage="1" showErrorMessage="1">
          <x14:formula1>
            <xm:f>Lookups!$C$8:$C$81</xm:f>
          </x14:formula1>
          <xm:sqref>D14</xm:sqref>
        </x14:dataValidation>
        <x14:dataValidation type="list" operator="greaterThan" allowBlank="1" showInputMessage="1" prompt="Please edit if the catchment does not have a deductible acceptable loading. _x000a_">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34"/>
  <sheetViews>
    <sheetView showRowColHeaders="0" zoomScale="70" zoomScaleNormal="70" workbookViewId="0">
      <selection activeCell="E10" sqref="E10"/>
    </sheetView>
  </sheetViews>
  <sheetFormatPr defaultColWidth="9.140625" defaultRowHeight="1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c r="A3" s="128"/>
      <c r="B3" s="262" t="s">
        <v>105</v>
      </c>
      <c r="C3" s="271"/>
      <c r="D3" s="271"/>
      <c r="E3" s="271"/>
      <c r="F3" s="271"/>
      <c r="G3" s="271"/>
      <c r="H3" s="264"/>
    </row>
    <row r="4" spans="1:11" ht="15" customHeight="1">
      <c r="A4" s="128"/>
      <c r="B4" s="262"/>
      <c r="C4" s="271"/>
      <c r="D4" s="271"/>
      <c r="E4" s="271"/>
      <c r="F4" s="271"/>
      <c r="G4" s="271"/>
      <c r="H4" s="264"/>
    </row>
    <row r="5" spans="1:11" ht="15" customHeight="1">
      <c r="A5" s="128"/>
      <c r="B5" s="262"/>
      <c r="C5" s="271"/>
      <c r="D5" s="271"/>
      <c r="E5" s="271"/>
      <c r="F5" s="271"/>
      <c r="G5" s="271"/>
      <c r="H5" s="264"/>
    </row>
    <row r="6" spans="1:11">
      <c r="A6" s="128"/>
      <c r="B6" s="1"/>
      <c r="C6" s="1"/>
      <c r="D6" s="1"/>
      <c r="E6" s="1"/>
      <c r="F6" s="1"/>
      <c r="G6" s="1"/>
      <c r="H6" s="135"/>
    </row>
    <row r="7" spans="1:11" ht="18" customHeight="1">
      <c r="A7" s="128"/>
      <c r="B7" s="1"/>
      <c r="C7" s="272" t="s">
        <v>76</v>
      </c>
      <c r="D7" s="272"/>
      <c r="E7" s="272"/>
      <c r="F7" s="272"/>
      <c r="G7" s="216"/>
      <c r="H7" s="134"/>
    </row>
    <row r="8" spans="1:11" ht="12" customHeight="1">
      <c r="A8" s="128"/>
      <c r="B8" s="1"/>
      <c r="C8" s="1"/>
      <c r="D8" s="1"/>
      <c r="E8" s="1"/>
      <c r="F8" s="1"/>
      <c r="G8" s="1"/>
      <c r="H8" s="134"/>
    </row>
    <row r="9" spans="1:11" ht="15.75" thickBot="1">
      <c r="A9" s="128"/>
      <c r="B9" s="1"/>
      <c r="C9" s="269" t="s">
        <v>106</v>
      </c>
      <c r="D9" s="269"/>
      <c r="E9" s="209" t="s">
        <v>251</v>
      </c>
      <c r="F9" s="1"/>
      <c r="G9" s="1"/>
      <c r="H9" s="134"/>
    </row>
    <row r="10" spans="1:11" ht="15.75" thickBot="1">
      <c r="A10" s="128"/>
      <c r="B10" s="1"/>
      <c r="C10" s="270" t="s">
        <v>108</v>
      </c>
      <c r="D10" s="270"/>
      <c r="E10" s="96" t="s">
        <v>319</v>
      </c>
      <c r="F10" s="1"/>
      <c r="G10" s="1"/>
      <c r="H10" s="136"/>
    </row>
    <row r="11" spans="1:11" ht="15.75" thickBot="1">
      <c r="A11" s="128"/>
      <c r="B11" s="1"/>
      <c r="C11" s="270" t="s">
        <v>110</v>
      </c>
      <c r="D11" s="270"/>
      <c r="E11" s="97" t="s">
        <v>288</v>
      </c>
      <c r="F11" s="1"/>
      <c r="G11" s="1"/>
      <c r="H11" s="136"/>
    </row>
    <row r="12" spans="1:11">
      <c r="A12" s="128"/>
      <c r="B12" s="1"/>
      <c r="C12" s="268" t="s">
        <v>112</v>
      </c>
      <c r="D12" s="268"/>
      <c r="E12" s="98" t="s">
        <v>325</v>
      </c>
      <c r="F12" s="1"/>
      <c r="G12" s="1"/>
      <c r="H12" s="112"/>
    </row>
    <row r="13" spans="1:11">
      <c r="A13" s="128"/>
      <c r="B13" s="1"/>
      <c r="C13" s="1"/>
      <c r="D13" s="1"/>
      <c r="E13" s="1"/>
      <c r="F13" s="1"/>
      <c r="G13" s="1"/>
      <c r="H13" s="112"/>
    </row>
    <row r="14" spans="1:11" ht="63" customHeight="1" thickBot="1">
      <c r="A14" s="128"/>
      <c r="B14" s="1"/>
      <c r="C14" s="67" t="s">
        <v>114</v>
      </c>
      <c r="D14" s="68" t="s">
        <v>115</v>
      </c>
      <c r="E14" s="69" t="s">
        <v>116</v>
      </c>
      <c r="F14" s="1"/>
      <c r="G14" s="1"/>
      <c r="H14" s="112"/>
    </row>
    <row r="15" spans="1:11">
      <c r="A15" s="128"/>
      <c r="B15" s="1"/>
      <c r="C15" s="217" t="s">
        <v>242</v>
      </c>
      <c r="D15" s="218">
        <v>12.2</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64.778818066710443</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64.778818066710443</v>
      </c>
      <c r="H15" s="150"/>
      <c r="I15" s="151"/>
      <c r="J15" s="151"/>
      <c r="K15" s="151"/>
    </row>
    <row r="16" spans="1:11">
      <c r="A16" s="128"/>
      <c r="B16" s="1"/>
      <c r="C16" s="217" t="s">
        <v>259</v>
      </c>
      <c r="D16" s="220">
        <v>2.4</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7.1999999999999993</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7.1999999999999993</v>
      </c>
      <c r="H16" s="150"/>
      <c r="I16" s="151"/>
      <c r="J16" s="151"/>
      <c r="K16" s="151"/>
    </row>
    <row r="17" spans="1:11">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c r="A32" s="128"/>
      <c r="B32" s="1"/>
      <c r="C32" s="70" t="s">
        <v>118</v>
      </c>
      <c r="D32" s="93">
        <f>SUM(D15:D31)</f>
        <v>14.6</v>
      </c>
      <c r="E32" s="213">
        <f>SUM(E15:E31)</f>
        <v>71.978818066710446</v>
      </c>
      <c r="F32" s="1"/>
      <c r="G32" s="1"/>
      <c r="H32" s="112"/>
    </row>
    <row r="33" spans="1:8" ht="15.75" thickBot="1">
      <c r="A33" s="128"/>
      <c r="B33" s="137"/>
      <c r="C33" s="125"/>
      <c r="D33" s="125"/>
      <c r="E33" s="125"/>
      <c r="F33" s="125"/>
      <c r="G33" s="125"/>
      <c r="H33" s="126"/>
    </row>
    <row r="34" spans="1:8" ht="15.75" thickTop="1"/>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29"/>
  <sheetViews>
    <sheetView showRowColHeaders="0" topLeftCell="A2" zoomScale="90" zoomScaleNormal="90" workbookViewId="0">
      <selection activeCell="D12" sqref="D12"/>
    </sheetView>
  </sheetViews>
  <sheetFormatPr defaultColWidth="9.140625" defaultRowHeight="1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c r="A3" s="128"/>
      <c r="B3" s="262" t="s">
        <v>119</v>
      </c>
      <c r="C3" s="263"/>
      <c r="D3" s="263"/>
      <c r="E3" s="263"/>
      <c r="F3" s="263"/>
      <c r="G3" s="264"/>
    </row>
    <row r="4" spans="1:9">
      <c r="A4" s="128"/>
      <c r="B4" s="262"/>
      <c r="C4" s="263"/>
      <c r="D4" s="263"/>
      <c r="E4" s="263"/>
      <c r="F4" s="263"/>
      <c r="G4" s="264"/>
    </row>
    <row r="5" spans="1:9">
      <c r="A5" s="128"/>
      <c r="B5" s="262"/>
      <c r="C5" s="263"/>
      <c r="D5" s="263"/>
      <c r="E5" s="263"/>
      <c r="F5" s="263"/>
      <c r="G5" s="264"/>
    </row>
    <row r="6" spans="1:9">
      <c r="A6" s="128"/>
      <c r="B6" s="1"/>
      <c r="C6" s="1"/>
      <c r="D6" s="1"/>
      <c r="E6" s="1"/>
      <c r="F6" s="1"/>
      <c r="G6" s="135"/>
    </row>
    <row r="7" spans="1:9" ht="18" customHeight="1">
      <c r="A7" s="128"/>
      <c r="B7" s="1"/>
      <c r="C7" s="267" t="s">
        <v>76</v>
      </c>
      <c r="D7" s="267"/>
      <c r="E7" s="267"/>
      <c r="F7" s="267"/>
      <c r="G7" s="134"/>
    </row>
    <row r="8" spans="1:9">
      <c r="A8" s="128"/>
      <c r="B8" s="1"/>
      <c r="C8" s="1"/>
      <c r="D8" s="1"/>
      <c r="E8" s="1"/>
      <c r="F8" s="1"/>
      <c r="G8" s="112"/>
    </row>
    <row r="9" spans="1:9" ht="68.25" customHeight="1" thickBot="1">
      <c r="A9" s="128"/>
      <c r="B9" s="1"/>
      <c r="C9" s="71" t="s">
        <v>120</v>
      </c>
      <c r="D9" s="71" t="s">
        <v>115</v>
      </c>
      <c r="E9" s="69" t="s">
        <v>121</v>
      </c>
      <c r="F9" s="1"/>
      <c r="G9" s="112"/>
    </row>
    <row r="10" spans="1:9">
      <c r="A10" s="128"/>
      <c r="B10" s="1"/>
      <c r="C10" s="99" t="s">
        <v>263</v>
      </c>
      <c r="D10" s="100">
        <v>8.1</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117.01029288914997</v>
      </c>
      <c r="F10" s="1"/>
      <c r="G10" s="112"/>
    </row>
    <row r="11" spans="1:9">
      <c r="A11" s="128"/>
      <c r="B11" s="1"/>
      <c r="C11" s="99" t="s">
        <v>259</v>
      </c>
      <c r="D11" s="100">
        <v>6.5</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19.5</v>
      </c>
      <c r="F11" s="1"/>
      <c r="G11" s="112"/>
    </row>
    <row r="12" spans="1:9">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c r="A27" s="128"/>
      <c r="B27" s="1"/>
      <c r="C27" s="66" t="s">
        <v>118</v>
      </c>
      <c r="D27" s="120">
        <f>SUM(D10:D26)</f>
        <v>14.6</v>
      </c>
      <c r="E27" s="94">
        <f>SUM(E10:E26)</f>
        <v>136.51029288914998</v>
      </c>
      <c r="F27" s="1"/>
      <c r="G27" s="112"/>
    </row>
    <row r="28" spans="1:7" ht="15.75" thickBot="1">
      <c r="A28" s="128"/>
      <c r="B28" s="137"/>
      <c r="C28" s="125"/>
      <c r="D28" s="125"/>
      <c r="E28" s="125"/>
      <c r="F28" s="125"/>
      <c r="G28" s="126"/>
    </row>
    <row r="29" spans="1:7" ht="15.75" thickTop="1"/>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showRowColHeaders="0" zoomScaleNormal="100" workbookViewId="0">
      <selection activeCell="C16" sqref="C16:D16"/>
    </sheetView>
  </sheetViews>
  <sheetFormatPr defaultColWidth="9.140625" defaultRowHeight="1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row r="3" spans="2:12" ht="15.75" thickTop="1">
      <c r="B3" s="273" t="s">
        <v>123</v>
      </c>
      <c r="C3" s="274"/>
      <c r="D3" s="274"/>
      <c r="E3" s="274"/>
      <c r="F3" s="274"/>
      <c r="G3" s="274"/>
      <c r="H3" s="275"/>
    </row>
    <row r="4" spans="2:12">
      <c r="B4" s="262"/>
      <c r="C4" s="263"/>
      <c r="D4" s="263"/>
      <c r="E4" s="263"/>
      <c r="F4" s="263"/>
      <c r="G4" s="263"/>
      <c r="H4" s="264"/>
    </row>
    <row r="5" spans="2:12">
      <c r="B5" s="262"/>
      <c r="C5" s="263"/>
      <c r="D5" s="263"/>
      <c r="E5" s="263"/>
      <c r="F5" s="263"/>
      <c r="G5" s="263"/>
      <c r="H5" s="264"/>
    </row>
    <row r="6" spans="2:12">
      <c r="B6" s="122"/>
      <c r="C6" s="1"/>
      <c r="D6" s="1"/>
      <c r="E6" s="1"/>
      <c r="F6" s="1"/>
      <c r="G6" s="1"/>
      <c r="H6" s="112"/>
      <c r="L6" s="130"/>
    </row>
    <row r="7" spans="2:12" ht="18">
      <c r="B7" s="122"/>
      <c r="C7" s="272" t="s">
        <v>124</v>
      </c>
      <c r="D7" s="272"/>
      <c r="E7" s="1"/>
      <c r="F7" s="1"/>
      <c r="G7" s="1"/>
      <c r="H7" s="112"/>
      <c r="L7" s="130"/>
    </row>
    <row r="8" spans="2:12" ht="18" hidden="1" customHeight="1">
      <c r="B8" s="122"/>
      <c r="C8" s="1"/>
      <c r="D8" s="1"/>
      <c r="E8" s="1"/>
      <c r="F8" s="1"/>
      <c r="G8" s="1"/>
      <c r="H8" s="153"/>
      <c r="I8" s="156"/>
      <c r="J8" s="157"/>
      <c r="L8" s="132"/>
    </row>
    <row r="9" spans="2:12" ht="12" hidden="1" customHeight="1">
      <c r="B9" s="122"/>
      <c r="C9" s="1"/>
      <c r="D9" s="1"/>
      <c r="E9" s="1"/>
      <c r="F9" s="1"/>
      <c r="G9" s="1"/>
      <c r="H9" s="154"/>
      <c r="I9" s="158"/>
      <c r="J9" s="159"/>
      <c r="L9" s="132"/>
    </row>
    <row r="10" spans="2:12" hidden="1">
      <c r="B10" s="122"/>
      <c r="C10" s="21"/>
      <c r="D10" s="155"/>
      <c r="E10" s="21"/>
      <c r="F10" s="1"/>
      <c r="G10" s="1"/>
      <c r="H10" s="112"/>
    </row>
    <row r="11" spans="2:12" ht="15.75" hidden="1" thickBot="1">
      <c r="B11" s="122"/>
      <c r="C11" s="63" t="s">
        <v>125</v>
      </c>
      <c r="D11" s="90">
        <f>'Stage 1'!D35</f>
        <v>147.78424079999999</v>
      </c>
      <c r="E11" s="21"/>
      <c r="F11" s="1"/>
      <c r="G11" s="1"/>
      <c r="H11" s="112"/>
    </row>
    <row r="12" spans="2:12" ht="15.75" hidden="1" thickBot="1">
      <c r="B12" s="122"/>
      <c r="C12" s="64" t="s">
        <v>126</v>
      </c>
      <c r="D12" s="92">
        <f>'Stage 3'!E27-'Stage 2'!E32</f>
        <v>64.531474822439534</v>
      </c>
      <c r="E12" s="21"/>
      <c r="F12" s="1"/>
      <c r="G12" s="1"/>
      <c r="H12" s="112"/>
    </row>
    <row r="13" spans="2:12" ht="15.75" hidden="1" thickBot="1">
      <c r="B13" s="122"/>
      <c r="C13" s="62" t="s">
        <v>127</v>
      </c>
      <c r="D13" s="80">
        <f>D11+D12</f>
        <v>212.31571562243954</v>
      </c>
      <c r="E13" s="18"/>
      <c r="F13" s="1"/>
      <c r="G13" s="1"/>
      <c r="H13" s="112"/>
    </row>
    <row r="14" spans="2:12" hidden="1">
      <c r="B14" s="122"/>
      <c r="C14" s="15" t="s">
        <v>128</v>
      </c>
      <c r="D14" s="91">
        <f>D13*1.2</f>
        <v>254.77885874692743</v>
      </c>
      <c r="E14" s="18"/>
      <c r="F14" s="1"/>
      <c r="G14" s="1"/>
      <c r="H14" s="112"/>
    </row>
    <row r="15" spans="2:12" ht="11.25" customHeight="1">
      <c r="B15" s="122"/>
      <c r="C15" s="9"/>
      <c r="D15" s="11"/>
      <c r="E15" s="12"/>
      <c r="F15" s="1"/>
      <c r="G15" s="1"/>
      <c r="H15" s="112"/>
    </row>
    <row r="16" spans="2:12" ht="24.75" customHeight="1">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c r="B18" s="122"/>
      <c r="C18" s="277"/>
      <c r="D18" s="279"/>
      <c r="E18" s="1"/>
      <c r="F18" s="277"/>
      <c r="G18" s="278"/>
      <c r="H18" s="112"/>
    </row>
    <row r="19" spans="2:8" ht="15" hidden="1" customHeight="1">
      <c r="B19" s="122"/>
      <c r="C19" s="277"/>
      <c r="D19" s="279"/>
      <c r="E19" s="1"/>
      <c r="F19" s="277"/>
      <c r="G19" s="278"/>
      <c r="H19" s="112"/>
    </row>
    <row r="20" spans="2:8" ht="15" hidden="1" customHeight="1">
      <c r="B20" s="122"/>
      <c r="C20" s="277"/>
      <c r="D20" s="279"/>
      <c r="E20" s="1"/>
      <c r="F20" s="277"/>
      <c r="G20" s="278"/>
      <c r="H20" s="112"/>
    </row>
    <row r="21" spans="2:8" ht="15" hidden="1" customHeight="1">
      <c r="B21" s="122"/>
      <c r="C21" s="21"/>
      <c r="D21" s="49"/>
      <c r="E21" s="1"/>
      <c r="F21" s="1"/>
      <c r="G21" s="1"/>
      <c r="H21" s="112"/>
    </row>
    <row r="22" spans="2:8" ht="10.5" customHeight="1">
      <c r="B22" s="122"/>
      <c r="C22" s="21"/>
      <c r="D22" s="49"/>
      <c r="E22" s="1"/>
      <c r="F22" s="76"/>
      <c r="G22" s="1"/>
      <c r="H22" s="112"/>
    </row>
    <row r="23" spans="2:8" ht="15" customHeight="1">
      <c r="B23" s="122"/>
      <c r="C23" s="277" t="s">
        <v>130</v>
      </c>
      <c r="D23" s="279" t="str">
        <f>IF(ROUND(D14,2)&lt;0,0&amp;" kg TN/year",ROUND(D14,2)&amp;" kg TN/year")</f>
        <v>254.78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c r="B25" s="122"/>
      <c r="C25" s="277"/>
      <c r="D25" s="279"/>
      <c r="E25" s="1"/>
      <c r="F25" s="277"/>
      <c r="G25" s="278"/>
      <c r="H25" s="112"/>
    </row>
    <row r="26" spans="2:8" ht="15.75" customHeight="1">
      <c r="B26" s="122"/>
      <c r="C26" s="277"/>
      <c r="D26" s="279"/>
      <c r="E26" s="1"/>
      <c r="F26" s="277"/>
      <c r="G26" s="278"/>
      <c r="H26" s="112"/>
    </row>
    <row r="27" spans="2:8" ht="15.75" thickBot="1">
      <c r="B27" s="137"/>
      <c r="C27" s="125"/>
      <c r="D27" s="125"/>
      <c r="E27" s="125"/>
      <c r="F27" s="125"/>
      <c r="G27" s="125"/>
      <c r="H27" s="126"/>
    </row>
    <row r="28" spans="2:8" ht="15.75" thickTop="1"/>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K33"/>
  <sheetViews>
    <sheetView topLeftCell="A10" workbookViewId="0">
      <selection activeCell="C16" sqref="C16"/>
    </sheetView>
  </sheetViews>
  <sheetFormatPr defaultColWidth="9.140625" defaultRowHeight="1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c r="K6" s="6"/>
    </row>
    <row r="7" spans="2:11" ht="18" customHeight="1">
      <c r="F7" s="4"/>
      <c r="G7" s="5"/>
      <c r="H7" s="5"/>
      <c r="I7" s="4"/>
      <c r="K7" s="7"/>
    </row>
    <row r="8" spans="2:11" ht="12" customHeight="1">
      <c r="F8" s="3"/>
      <c r="G8" s="3"/>
      <c r="H8" s="3"/>
      <c r="I8" s="9"/>
      <c r="K8" s="7"/>
    </row>
    <row r="9" spans="2:11" ht="15.75" thickBot="1">
      <c r="B9" s="14" t="s">
        <v>131</v>
      </c>
      <c r="D9" s="21"/>
      <c r="E9" s="277" t="s">
        <v>132</v>
      </c>
      <c r="G9" s="3"/>
      <c r="H9" s="3"/>
      <c r="I9" s="9"/>
      <c r="K9" s="7"/>
    </row>
    <row r="10" spans="2:11" ht="21" customHeight="1" thickTop="1" thickBot="1">
      <c r="B10" s="15" t="s">
        <v>133</v>
      </c>
      <c r="D10" s="23"/>
      <c r="E10" s="277"/>
      <c r="G10" s="3"/>
      <c r="H10" s="3" t="s">
        <v>134</v>
      </c>
      <c r="I10" s="9"/>
      <c r="J10" s="6"/>
      <c r="K10" s="8"/>
    </row>
    <row r="11" spans="2:11" ht="16.5" thickTop="1" thickBot="1">
      <c r="B11" s="16" t="s">
        <v>135</v>
      </c>
      <c r="D11" s="24"/>
      <c r="E11" s="277"/>
      <c r="G11" s="7"/>
      <c r="H11" s="7" t="e">
        <f>IF(C33&lt;0,"Well done, you're in the clear…,""")</f>
        <v>#REF!</v>
      </c>
      <c r="I11" s="7"/>
      <c r="J11" s="7"/>
      <c r="K11" s="8"/>
    </row>
    <row r="12" spans="2:11" ht="29.25" customHeight="1" thickTop="1">
      <c r="B12" s="17" t="s">
        <v>136</v>
      </c>
      <c r="D12" s="25"/>
      <c r="E12" s="277"/>
      <c r="G12" s="8"/>
      <c r="H12" s="8" t="s">
        <v>137</v>
      </c>
      <c r="I12" s="8"/>
      <c r="J12" s="8"/>
    </row>
    <row r="13" spans="2:11" ht="11.25" customHeight="1">
      <c r="B13" s="21"/>
      <c r="C13" s="21"/>
      <c r="D13" s="21"/>
      <c r="E13" s="21"/>
      <c r="F13" s="49"/>
    </row>
    <row r="14" spans="2:11">
      <c r="B14" s="21"/>
      <c r="C14" s="21"/>
      <c r="D14" s="21"/>
      <c r="E14" s="21"/>
      <c r="F14" s="49"/>
    </row>
    <row r="15" spans="2:11" ht="15.75" thickBot="1">
      <c r="B15" s="14" t="s">
        <v>125</v>
      </c>
      <c r="C15" s="46">
        <f>'Stage 1'!D35</f>
        <v>147.78424079999999</v>
      </c>
      <c r="D15" s="21"/>
      <c r="E15" s="277" t="s">
        <v>138</v>
      </c>
    </row>
    <row r="16" spans="2:11" ht="16.5" thickTop="1" thickBot="1">
      <c r="B16" s="15" t="s">
        <v>126</v>
      </c>
      <c r="C16" s="22">
        <f>'Stage 3'!E27-'Stage 2'!E32</f>
        <v>64.531474822439534</v>
      </c>
      <c r="D16" s="21"/>
      <c r="E16" s="277"/>
    </row>
    <row r="17" spans="2:6" ht="16.5" thickTop="1" thickBot="1">
      <c r="B17" s="16" t="s">
        <v>127</v>
      </c>
      <c r="C17" s="47">
        <f>C15+C16</f>
        <v>212.31571562243954</v>
      </c>
      <c r="D17" s="18"/>
      <c r="E17" s="277"/>
    </row>
    <row r="18" spans="2:6" ht="15.75" thickTop="1">
      <c r="B18" s="17" t="s">
        <v>128</v>
      </c>
      <c r="C18" s="48">
        <f>C17*1.2</f>
        <v>254.77885874692743</v>
      </c>
      <c r="D18" s="18"/>
      <c r="E18" s="277"/>
    </row>
    <row r="19" spans="2:6">
      <c r="B19" s="9"/>
      <c r="C19" s="11"/>
      <c r="D19" s="12"/>
    </row>
    <row r="20" spans="2:6">
      <c r="B20" s="9"/>
      <c r="C20" s="11"/>
      <c r="D20" s="12"/>
    </row>
    <row r="21" spans="2:6">
      <c r="B21" s="9"/>
      <c r="C21" s="12"/>
      <c r="D21" s="12"/>
    </row>
    <row r="22" spans="2:6">
      <c r="B22" s="10"/>
      <c r="C22" s="13"/>
      <c r="D22" s="13"/>
    </row>
    <row r="24" spans="2:6" ht="15.75" thickBot="1">
      <c r="C24" s="46">
        <f>'Stage 1'!D30</f>
        <v>164.204712</v>
      </c>
      <c r="F24" s="279" t="e">
        <f>C33</f>
        <v>#REF!</v>
      </c>
    </row>
    <row r="25" spans="2:6" ht="15.75" thickTop="1">
      <c r="F25" s="279"/>
    </row>
    <row r="26" spans="2:6">
      <c r="F26" s="279"/>
    </row>
    <row r="27" spans="2:6" ht="15.75" thickBot="1">
      <c r="C27" s="22" t="e">
        <f>'Stage 3'!#REF!-'Stage 2'!#REF!</f>
        <v>#REF!</v>
      </c>
      <c r="F27" s="279"/>
    </row>
    <row r="28" spans="2:6" ht="15.75" thickTop="1"/>
    <row r="29" spans="2:6" ht="15.75" thickBot="1">
      <c r="F29" s="279">
        <f>C18</f>
        <v>254.77885874692743</v>
      </c>
    </row>
    <row r="30" spans="2:6" ht="16.5" thickTop="1" thickBot="1">
      <c r="C30" s="47" t="e">
        <f>C24+C27</f>
        <v>#REF!</v>
      </c>
      <c r="F30" s="279"/>
    </row>
    <row r="31" spans="2:6" ht="15.75" thickTop="1">
      <c r="F31" s="279"/>
    </row>
    <row r="32" spans="2:6" ht="15.75" thickBot="1">
      <c r="F32" s="279"/>
    </row>
    <row r="33" spans="3:3" ht="15.75" thickTop="1">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682"/>
  <sheetViews>
    <sheetView showRowColHeaders="0" zoomScaleNormal="100" workbookViewId="0">
      <selection activeCell="D19" sqref="D19"/>
    </sheetView>
  </sheetViews>
  <sheetFormatPr defaultColWidth="9.140625" defaultRowHeight="14.25"/>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row r="2" spans="2:16" ht="15" thickTop="1">
      <c r="B2" s="280" t="s">
        <v>139</v>
      </c>
      <c r="C2" s="281"/>
      <c r="D2" s="281"/>
      <c r="E2" s="281"/>
      <c r="F2" s="281"/>
      <c r="G2" s="281"/>
      <c r="H2" s="281"/>
      <c r="I2" s="281"/>
      <c r="J2" s="281"/>
      <c r="K2" s="281"/>
      <c r="L2" s="281"/>
      <c r="M2" s="281"/>
      <c r="N2" s="281"/>
      <c r="O2" s="281"/>
      <c r="P2" s="282"/>
    </row>
    <row r="3" spans="2:16">
      <c r="B3" s="283"/>
      <c r="C3" s="284"/>
      <c r="D3" s="284"/>
      <c r="E3" s="284"/>
      <c r="F3" s="284"/>
      <c r="G3" s="284"/>
      <c r="H3" s="284"/>
      <c r="I3" s="284"/>
      <c r="J3" s="284"/>
      <c r="K3" s="284"/>
      <c r="L3" s="284"/>
      <c r="M3" s="284"/>
      <c r="N3" s="284"/>
      <c r="O3" s="284"/>
      <c r="P3" s="285"/>
    </row>
    <row r="4" spans="2:16">
      <c r="B4" s="283"/>
      <c r="C4" s="284"/>
      <c r="D4" s="284"/>
      <c r="E4" s="284"/>
      <c r="F4" s="284"/>
      <c r="G4" s="284"/>
      <c r="H4" s="284"/>
      <c r="I4" s="284"/>
      <c r="J4" s="284"/>
      <c r="K4" s="284"/>
      <c r="L4" s="284"/>
      <c r="M4" s="284"/>
      <c r="N4" s="284"/>
      <c r="O4" s="284"/>
      <c r="P4" s="285"/>
    </row>
    <row r="5" spans="2:16">
      <c r="B5" s="123"/>
      <c r="C5" s="21"/>
      <c r="D5" s="21"/>
      <c r="E5" s="21"/>
      <c r="F5" s="21"/>
      <c r="G5" s="21"/>
      <c r="H5" s="21"/>
      <c r="I5" s="21"/>
      <c r="J5" s="21"/>
      <c r="K5" s="21"/>
      <c r="L5" s="21"/>
      <c r="M5" s="21"/>
      <c r="N5" s="21"/>
      <c r="O5" s="21"/>
      <c r="P5" s="124"/>
    </row>
    <row r="6" spans="2:16">
      <c r="B6" s="123"/>
      <c r="C6" s="21" t="s">
        <v>140</v>
      </c>
      <c r="D6" s="21"/>
      <c r="E6" s="21"/>
      <c r="F6" s="21"/>
      <c r="G6" s="21"/>
      <c r="H6" s="21"/>
      <c r="I6" s="21"/>
      <c r="J6" s="21"/>
      <c r="K6" s="21"/>
      <c r="L6" s="21"/>
      <c r="M6" s="21"/>
      <c r="N6" s="21"/>
      <c r="O6" s="21"/>
      <c r="P6" s="124"/>
    </row>
    <row r="7" spans="2:16" ht="60.75" thickBot="1">
      <c r="B7" s="123"/>
      <c r="C7" s="32" t="s">
        <v>141</v>
      </c>
      <c r="D7" s="42" t="s">
        <v>329</v>
      </c>
      <c r="E7" s="42" t="s">
        <v>142</v>
      </c>
      <c r="F7" s="42" t="s">
        <v>328</v>
      </c>
      <c r="G7" s="121" t="s">
        <v>143</v>
      </c>
      <c r="H7" s="26"/>
      <c r="I7" s="26"/>
      <c r="J7" s="26"/>
      <c r="K7" s="26"/>
      <c r="L7" s="26"/>
      <c r="M7" s="26"/>
      <c r="N7" s="26"/>
      <c r="O7" s="26"/>
      <c r="P7" s="124"/>
    </row>
    <row r="8" spans="2:16" ht="15" thickTop="1">
      <c r="B8" s="123"/>
      <c r="C8" s="171" t="s">
        <v>144</v>
      </c>
      <c r="D8" s="189">
        <v>25</v>
      </c>
      <c r="E8" s="189">
        <f>D8+2</f>
        <v>27</v>
      </c>
      <c r="F8" s="214">
        <v>25</v>
      </c>
      <c r="G8" s="190">
        <v>27</v>
      </c>
      <c r="H8" s="26"/>
      <c r="I8" s="26"/>
      <c r="J8" s="26"/>
      <c r="K8" s="26"/>
      <c r="L8" s="26"/>
      <c r="M8" s="26"/>
      <c r="N8" s="26"/>
      <c r="O8" s="26"/>
      <c r="P8" s="124"/>
    </row>
    <row r="9" spans="2:16">
      <c r="B9" s="123"/>
      <c r="C9" s="171" t="s">
        <v>145</v>
      </c>
      <c r="D9" s="189">
        <v>25</v>
      </c>
      <c r="E9" s="189">
        <f t="shared" ref="E9:E72" si="0">D9+2</f>
        <v>27</v>
      </c>
      <c r="F9" s="188">
        <v>25</v>
      </c>
      <c r="G9" s="190">
        <f t="shared" ref="G9:G72" si="1">F9+2</f>
        <v>27</v>
      </c>
      <c r="H9" s="26"/>
      <c r="I9" s="26"/>
      <c r="J9" s="26"/>
      <c r="K9" s="26"/>
      <c r="L9" s="26"/>
      <c r="M9" s="26"/>
      <c r="N9" s="26"/>
      <c r="O9" s="26"/>
      <c r="P9" s="124"/>
    </row>
    <row r="10" spans="2:16">
      <c r="B10" s="123"/>
      <c r="C10" s="171" t="s">
        <v>146</v>
      </c>
      <c r="D10" s="189">
        <v>25</v>
      </c>
      <c r="E10" s="189">
        <f t="shared" si="0"/>
        <v>27</v>
      </c>
      <c r="F10" s="188">
        <v>25</v>
      </c>
      <c r="G10" s="190">
        <f t="shared" si="1"/>
        <v>27</v>
      </c>
      <c r="H10" s="26"/>
      <c r="I10" s="26"/>
      <c r="J10" s="26"/>
      <c r="K10" s="26"/>
      <c r="L10" s="26"/>
      <c r="M10" s="26"/>
      <c r="N10" s="26"/>
      <c r="O10" s="26"/>
      <c r="P10" s="124"/>
    </row>
    <row r="11" spans="2:16">
      <c r="B11" s="123"/>
      <c r="C11" s="171" t="s">
        <v>147</v>
      </c>
      <c r="D11" s="189">
        <v>25</v>
      </c>
      <c r="E11" s="189">
        <f t="shared" si="0"/>
        <v>27</v>
      </c>
      <c r="F11" s="188">
        <v>25</v>
      </c>
      <c r="G11" s="190">
        <f t="shared" si="1"/>
        <v>27</v>
      </c>
      <c r="H11" s="26"/>
      <c r="I11" s="26"/>
      <c r="J11" s="26"/>
      <c r="K11" s="26"/>
      <c r="L11" s="26"/>
      <c r="M11" s="26"/>
      <c r="N11" s="26"/>
      <c r="O11" s="26"/>
      <c r="P11" s="124"/>
    </row>
    <row r="12" spans="2:16">
      <c r="B12" s="123"/>
      <c r="C12" s="171" t="s">
        <v>148</v>
      </c>
      <c r="D12" s="189">
        <v>25</v>
      </c>
      <c r="E12" s="189">
        <f t="shared" si="0"/>
        <v>27</v>
      </c>
      <c r="F12" s="188">
        <v>25</v>
      </c>
      <c r="G12" s="190">
        <f t="shared" si="1"/>
        <v>27</v>
      </c>
      <c r="H12" s="26"/>
      <c r="I12" s="26"/>
      <c r="J12" s="26"/>
      <c r="K12" s="26"/>
      <c r="L12" s="26"/>
      <c r="M12" s="26"/>
      <c r="N12" s="26"/>
      <c r="O12" s="26"/>
      <c r="P12" s="124"/>
    </row>
    <row r="13" spans="2:16">
      <c r="B13" s="123"/>
      <c r="C13" s="171" t="s">
        <v>149</v>
      </c>
      <c r="D13" s="189">
        <v>25</v>
      </c>
      <c r="E13" s="189">
        <f t="shared" si="0"/>
        <v>27</v>
      </c>
      <c r="F13" s="188">
        <v>25</v>
      </c>
      <c r="G13" s="190">
        <f t="shared" si="1"/>
        <v>27</v>
      </c>
      <c r="H13" s="26"/>
      <c r="I13" s="26"/>
      <c r="J13" s="26"/>
      <c r="K13" s="26"/>
      <c r="L13" s="26"/>
      <c r="M13" s="26"/>
      <c r="N13" s="26"/>
      <c r="O13" s="26"/>
      <c r="P13" s="124"/>
    </row>
    <row r="14" spans="2:16">
      <c r="B14" s="123"/>
      <c r="C14" s="179" t="s">
        <v>150</v>
      </c>
      <c r="D14" s="188">
        <v>13</v>
      </c>
      <c r="E14" s="189">
        <f t="shared" si="0"/>
        <v>15</v>
      </c>
      <c r="F14" s="188">
        <v>13</v>
      </c>
      <c r="G14" s="190">
        <f t="shared" si="1"/>
        <v>15</v>
      </c>
      <c r="H14" s="26"/>
      <c r="I14" s="26"/>
      <c r="J14" s="26"/>
      <c r="K14" s="26"/>
      <c r="L14" s="26"/>
      <c r="M14" s="26"/>
      <c r="N14" s="26"/>
      <c r="O14" s="26"/>
      <c r="P14" s="124"/>
    </row>
    <row r="15" spans="2:16">
      <c r="B15" s="123"/>
      <c r="C15" s="179" t="s">
        <v>151</v>
      </c>
      <c r="D15" s="188">
        <v>25</v>
      </c>
      <c r="E15" s="189">
        <f t="shared" si="0"/>
        <v>27</v>
      </c>
      <c r="F15" s="188">
        <v>25</v>
      </c>
      <c r="G15" s="190">
        <f t="shared" si="1"/>
        <v>27</v>
      </c>
      <c r="H15" s="26"/>
      <c r="I15" s="26"/>
      <c r="J15" s="26"/>
      <c r="K15" s="26"/>
      <c r="L15" s="26"/>
      <c r="M15" s="26"/>
      <c r="N15" s="26"/>
      <c r="O15" s="26"/>
      <c r="P15" s="124"/>
    </row>
    <row r="16" spans="2:16">
      <c r="B16" s="123"/>
      <c r="C16" s="179" t="s">
        <v>152</v>
      </c>
      <c r="D16" s="188">
        <v>25</v>
      </c>
      <c r="E16" s="189">
        <f t="shared" si="0"/>
        <v>27</v>
      </c>
      <c r="F16" s="188">
        <v>25</v>
      </c>
      <c r="G16" s="190">
        <f t="shared" si="1"/>
        <v>27</v>
      </c>
      <c r="H16" s="26"/>
      <c r="I16" s="26"/>
      <c r="J16" s="26"/>
      <c r="K16" s="26"/>
      <c r="L16" s="26"/>
      <c r="M16" s="26"/>
      <c r="N16" s="26"/>
      <c r="O16" s="26"/>
      <c r="P16" s="124"/>
    </row>
    <row r="17" spans="2:16">
      <c r="B17" s="123"/>
      <c r="C17" s="179" t="s">
        <v>153</v>
      </c>
      <c r="D17" s="188">
        <v>8</v>
      </c>
      <c r="E17" s="189">
        <f t="shared" si="0"/>
        <v>10</v>
      </c>
      <c r="F17" s="188">
        <v>8</v>
      </c>
      <c r="G17" s="190">
        <f t="shared" si="1"/>
        <v>10</v>
      </c>
      <c r="H17" s="26"/>
      <c r="I17" s="26"/>
      <c r="J17" s="26"/>
      <c r="K17" s="26"/>
      <c r="L17" s="26"/>
      <c r="M17" s="26"/>
      <c r="N17" s="26"/>
      <c r="O17" s="26"/>
      <c r="P17" s="124"/>
    </row>
    <row r="18" spans="2:16">
      <c r="B18" s="123"/>
      <c r="C18" s="179" t="s">
        <v>154</v>
      </c>
      <c r="D18" s="188">
        <v>25</v>
      </c>
      <c r="E18" s="189">
        <f t="shared" si="0"/>
        <v>27</v>
      </c>
      <c r="F18" s="188">
        <v>25</v>
      </c>
      <c r="G18" s="190">
        <f t="shared" si="1"/>
        <v>27</v>
      </c>
      <c r="H18" s="26"/>
      <c r="I18" s="26"/>
      <c r="J18" s="26"/>
      <c r="K18" s="26"/>
      <c r="L18" s="26"/>
      <c r="M18" s="26"/>
      <c r="N18" s="26"/>
      <c r="O18" s="26"/>
      <c r="P18" s="124"/>
    </row>
    <row r="19" spans="2:16">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c r="B20" s="123"/>
      <c r="C20" s="179" t="s">
        <v>156</v>
      </c>
      <c r="D20" s="188">
        <v>25</v>
      </c>
      <c r="E20" s="189">
        <f t="shared" si="0"/>
        <v>27</v>
      </c>
      <c r="F20" s="188">
        <v>25</v>
      </c>
      <c r="G20" s="190">
        <f t="shared" si="1"/>
        <v>27</v>
      </c>
      <c r="H20" s="26"/>
      <c r="I20" s="26"/>
      <c r="J20" s="26"/>
      <c r="K20" s="26"/>
      <c r="L20" s="26"/>
      <c r="M20" s="26"/>
      <c r="N20" s="26"/>
      <c r="O20" s="26"/>
      <c r="P20" s="124"/>
    </row>
    <row r="21" spans="2:16">
      <c r="B21" s="123"/>
      <c r="C21" s="179" t="s">
        <v>157</v>
      </c>
      <c r="D21" s="188">
        <v>25</v>
      </c>
      <c r="E21" s="189">
        <f t="shared" si="0"/>
        <v>27</v>
      </c>
      <c r="F21" s="188">
        <v>25</v>
      </c>
      <c r="G21" s="190">
        <f t="shared" si="1"/>
        <v>27</v>
      </c>
      <c r="H21" s="26"/>
      <c r="I21" s="26"/>
      <c r="J21" s="26"/>
      <c r="K21" s="26"/>
      <c r="L21" s="26"/>
      <c r="M21" s="26"/>
      <c r="N21" s="26"/>
      <c r="O21" s="26"/>
      <c r="P21" s="124"/>
    </row>
    <row r="22" spans="2:16">
      <c r="B22" s="123"/>
      <c r="C22" s="179" t="s">
        <v>158</v>
      </c>
      <c r="D22" s="188">
        <v>25</v>
      </c>
      <c r="E22" s="189">
        <f t="shared" si="0"/>
        <v>27</v>
      </c>
      <c r="F22" s="188">
        <v>25</v>
      </c>
      <c r="G22" s="190">
        <f t="shared" si="1"/>
        <v>27</v>
      </c>
      <c r="H22" s="26"/>
      <c r="I22" s="26"/>
      <c r="J22" s="26"/>
      <c r="K22" s="26"/>
      <c r="L22" s="26"/>
      <c r="M22" s="26"/>
      <c r="N22" s="26"/>
      <c r="O22" s="26"/>
      <c r="P22" s="124"/>
    </row>
    <row r="23" spans="2:16">
      <c r="B23" s="123"/>
      <c r="C23" s="179" t="s">
        <v>159</v>
      </c>
      <c r="D23" s="188">
        <v>7</v>
      </c>
      <c r="E23" s="189">
        <f t="shared" si="0"/>
        <v>9</v>
      </c>
      <c r="F23" s="188">
        <v>7</v>
      </c>
      <c r="G23" s="215">
        <f t="shared" si="1"/>
        <v>9</v>
      </c>
      <c r="H23" s="26"/>
      <c r="I23" s="26"/>
      <c r="J23" s="26"/>
      <c r="K23" s="26"/>
      <c r="L23" s="26"/>
      <c r="M23" s="26"/>
      <c r="N23" s="26"/>
      <c r="O23" s="26"/>
      <c r="P23" s="124"/>
    </row>
    <row r="24" spans="2:16">
      <c r="B24" s="123"/>
      <c r="C24" s="179" t="s">
        <v>160</v>
      </c>
      <c r="D24" s="188">
        <v>25</v>
      </c>
      <c r="E24" s="189">
        <f t="shared" si="0"/>
        <v>27</v>
      </c>
      <c r="F24" s="188">
        <v>25</v>
      </c>
      <c r="G24" s="215">
        <f t="shared" si="1"/>
        <v>27</v>
      </c>
      <c r="H24" s="26"/>
      <c r="I24" s="26"/>
      <c r="J24" s="26"/>
      <c r="K24" s="26"/>
      <c r="L24" s="26"/>
      <c r="M24" s="26"/>
      <c r="N24" s="26"/>
      <c r="O24" s="26"/>
      <c r="P24" s="124"/>
    </row>
    <row r="25" spans="2:16">
      <c r="B25" s="123"/>
      <c r="C25" s="179" t="s">
        <v>161</v>
      </c>
      <c r="D25" s="188">
        <v>25</v>
      </c>
      <c r="E25" s="189">
        <f t="shared" si="0"/>
        <v>27</v>
      </c>
      <c r="F25" s="188">
        <v>25</v>
      </c>
      <c r="G25" s="190">
        <f t="shared" si="1"/>
        <v>27</v>
      </c>
      <c r="H25" s="26"/>
      <c r="I25" s="26"/>
      <c r="J25" s="26"/>
      <c r="K25" s="26"/>
      <c r="L25" s="26"/>
      <c r="M25" s="26"/>
      <c r="N25" s="26"/>
      <c r="O25" s="26"/>
      <c r="P25" s="124"/>
    </row>
    <row r="26" spans="2:16">
      <c r="B26" s="123"/>
      <c r="C26" s="179" t="s">
        <v>162</v>
      </c>
      <c r="D26" s="188">
        <v>25</v>
      </c>
      <c r="E26" s="189">
        <f t="shared" si="0"/>
        <v>27</v>
      </c>
      <c r="F26" s="188">
        <v>25</v>
      </c>
      <c r="G26" s="190">
        <f t="shared" si="1"/>
        <v>27</v>
      </c>
      <c r="H26" s="26"/>
      <c r="I26" s="26"/>
      <c r="J26" s="26"/>
      <c r="K26" s="26"/>
      <c r="L26" s="26"/>
      <c r="M26" s="26"/>
      <c r="N26" s="26"/>
      <c r="O26" s="26"/>
      <c r="P26" s="124"/>
    </row>
    <row r="27" spans="2:16">
      <c r="B27" s="123"/>
      <c r="C27" s="179" t="s">
        <v>163</v>
      </c>
      <c r="D27" s="188">
        <v>25</v>
      </c>
      <c r="E27" s="189">
        <f t="shared" si="0"/>
        <v>27</v>
      </c>
      <c r="F27" s="188">
        <v>25</v>
      </c>
      <c r="G27" s="190">
        <f t="shared" si="1"/>
        <v>27</v>
      </c>
      <c r="H27" s="26"/>
      <c r="I27" s="26"/>
      <c r="J27" s="26"/>
      <c r="K27" s="26"/>
      <c r="L27" s="26"/>
      <c r="M27" s="26"/>
      <c r="N27" s="26"/>
      <c r="O27" s="26"/>
      <c r="P27" s="124"/>
    </row>
    <row r="28" spans="2:16">
      <c r="B28" s="123"/>
      <c r="C28" s="179" t="s">
        <v>164</v>
      </c>
      <c r="D28" s="188">
        <v>25</v>
      </c>
      <c r="E28" s="189">
        <f t="shared" si="0"/>
        <v>27</v>
      </c>
      <c r="F28" s="188">
        <v>25</v>
      </c>
      <c r="G28" s="190">
        <f t="shared" si="1"/>
        <v>27</v>
      </c>
      <c r="H28" s="26"/>
      <c r="I28" s="26"/>
      <c r="J28" s="26"/>
      <c r="K28" s="26"/>
      <c r="L28" s="26"/>
      <c r="M28" s="26"/>
      <c r="N28" s="26"/>
      <c r="O28" s="26"/>
      <c r="P28" s="124"/>
    </row>
    <row r="29" spans="2:16">
      <c r="B29" s="123"/>
      <c r="C29" s="179" t="s">
        <v>165</v>
      </c>
      <c r="D29" s="188">
        <v>25</v>
      </c>
      <c r="E29" s="189">
        <f t="shared" si="0"/>
        <v>27</v>
      </c>
      <c r="F29" s="188">
        <v>25</v>
      </c>
      <c r="G29" s="190">
        <f t="shared" si="1"/>
        <v>27</v>
      </c>
      <c r="H29" s="26"/>
      <c r="I29" s="26"/>
      <c r="J29" s="26"/>
      <c r="K29" s="26"/>
      <c r="L29" s="26"/>
      <c r="M29" s="26"/>
      <c r="N29" s="26"/>
      <c r="O29" s="26"/>
      <c r="P29" s="124"/>
    </row>
    <row r="30" spans="2:16">
      <c r="B30" s="123"/>
      <c r="C30" s="179" t="s">
        <v>166</v>
      </c>
      <c r="D30" s="188">
        <v>25</v>
      </c>
      <c r="E30" s="189">
        <f t="shared" si="0"/>
        <v>27</v>
      </c>
      <c r="F30" s="188">
        <v>25</v>
      </c>
      <c r="G30" s="190">
        <f t="shared" si="1"/>
        <v>27</v>
      </c>
      <c r="H30" s="26"/>
      <c r="I30" s="26"/>
      <c r="J30" s="26"/>
      <c r="K30" s="26"/>
      <c r="L30" s="26"/>
      <c r="M30" s="26"/>
      <c r="N30" s="26"/>
      <c r="O30" s="26"/>
      <c r="P30" s="124"/>
    </row>
    <row r="31" spans="2:16">
      <c r="B31" s="123"/>
      <c r="C31" s="179" t="s">
        <v>167</v>
      </c>
      <c r="D31" s="188">
        <v>25</v>
      </c>
      <c r="E31" s="189">
        <f t="shared" si="0"/>
        <v>27</v>
      </c>
      <c r="F31" s="188">
        <v>25</v>
      </c>
      <c r="G31" s="190">
        <f t="shared" si="1"/>
        <v>27</v>
      </c>
      <c r="H31" s="26"/>
      <c r="I31" s="26"/>
      <c r="J31" s="26"/>
      <c r="K31" s="26"/>
      <c r="L31" s="26"/>
      <c r="M31" s="26"/>
      <c r="N31" s="26"/>
      <c r="O31" s="26"/>
      <c r="P31" s="124"/>
    </row>
    <row r="32" spans="2:16">
      <c r="B32" s="123"/>
      <c r="C32" s="179" t="s">
        <v>168</v>
      </c>
      <c r="D32" s="188">
        <v>25</v>
      </c>
      <c r="E32" s="189">
        <f t="shared" si="0"/>
        <v>27</v>
      </c>
      <c r="F32" s="188">
        <v>25</v>
      </c>
      <c r="G32" s="190">
        <f t="shared" si="1"/>
        <v>27</v>
      </c>
      <c r="H32" s="26"/>
      <c r="I32" s="26"/>
      <c r="J32" s="26"/>
      <c r="K32" s="26"/>
      <c r="L32" s="26"/>
      <c r="M32" s="26"/>
      <c r="N32" s="26"/>
      <c r="O32" s="26"/>
      <c r="P32" s="124"/>
    </row>
    <row r="33" spans="2:16">
      <c r="B33" s="123"/>
      <c r="C33" s="179" t="s">
        <v>169</v>
      </c>
      <c r="D33" s="188">
        <v>25</v>
      </c>
      <c r="E33" s="189">
        <f t="shared" si="0"/>
        <v>27</v>
      </c>
      <c r="F33" s="188">
        <v>25</v>
      </c>
      <c r="G33" s="190">
        <f t="shared" si="1"/>
        <v>27</v>
      </c>
      <c r="H33" s="26"/>
      <c r="I33" s="26"/>
      <c r="J33" s="26"/>
      <c r="K33" s="26"/>
      <c r="L33" s="26"/>
      <c r="M33" s="26"/>
      <c r="N33" s="26"/>
      <c r="O33" s="26"/>
      <c r="P33" s="124"/>
    </row>
    <row r="34" spans="2:16">
      <c r="B34" s="123"/>
      <c r="C34" s="179" t="s">
        <v>170</v>
      </c>
      <c r="D34" s="188">
        <v>25</v>
      </c>
      <c r="E34" s="189">
        <f t="shared" si="0"/>
        <v>27</v>
      </c>
      <c r="F34" s="188">
        <v>25</v>
      </c>
      <c r="G34" s="190">
        <f t="shared" si="1"/>
        <v>27</v>
      </c>
      <c r="H34" s="26"/>
      <c r="I34" s="26"/>
      <c r="J34" s="26"/>
      <c r="K34" s="26"/>
      <c r="L34" s="26"/>
      <c r="M34" s="26"/>
      <c r="N34" s="26"/>
      <c r="O34" s="26"/>
      <c r="P34" s="124"/>
    </row>
    <row r="35" spans="2:16">
      <c r="B35" s="123"/>
      <c r="C35" s="179" t="s">
        <v>171</v>
      </c>
      <c r="D35" s="188">
        <v>25</v>
      </c>
      <c r="E35" s="189">
        <f t="shared" si="0"/>
        <v>27</v>
      </c>
      <c r="F35" s="188">
        <v>25</v>
      </c>
      <c r="G35" s="190">
        <f t="shared" si="1"/>
        <v>27</v>
      </c>
      <c r="H35" s="26"/>
      <c r="I35" s="26"/>
      <c r="J35" s="26"/>
      <c r="K35" s="26"/>
      <c r="L35" s="26"/>
      <c r="M35" s="26"/>
      <c r="N35" s="26"/>
      <c r="O35" s="26"/>
      <c r="P35" s="124"/>
    </row>
    <row r="36" spans="2:16">
      <c r="B36" s="123"/>
      <c r="C36" s="179" t="s">
        <v>172</v>
      </c>
      <c r="D36" s="188">
        <v>25</v>
      </c>
      <c r="E36" s="189">
        <f t="shared" si="0"/>
        <v>27</v>
      </c>
      <c r="F36" s="188">
        <v>25</v>
      </c>
      <c r="G36" s="190">
        <f t="shared" si="1"/>
        <v>27</v>
      </c>
      <c r="H36" s="26"/>
      <c r="I36" s="26"/>
      <c r="J36" s="26"/>
      <c r="K36" s="26"/>
      <c r="L36" s="26"/>
      <c r="M36" s="26"/>
      <c r="N36" s="26"/>
      <c r="O36" s="26"/>
      <c r="P36" s="124"/>
    </row>
    <row r="37" spans="2:16">
      <c r="B37" s="123"/>
      <c r="C37" s="179" t="s">
        <v>173</v>
      </c>
      <c r="D37" s="188">
        <v>25</v>
      </c>
      <c r="E37" s="189">
        <f t="shared" si="0"/>
        <v>27</v>
      </c>
      <c r="F37" s="188">
        <v>25</v>
      </c>
      <c r="G37" s="190">
        <f t="shared" si="1"/>
        <v>27</v>
      </c>
      <c r="H37" s="26"/>
      <c r="I37" s="26"/>
      <c r="J37" s="26"/>
      <c r="K37" s="26"/>
      <c r="L37" s="26"/>
      <c r="M37" s="26"/>
      <c r="N37" s="26"/>
      <c r="O37" s="26"/>
      <c r="P37" s="124"/>
    </row>
    <row r="38" spans="2:16">
      <c r="B38" s="123"/>
      <c r="C38" s="179" t="s">
        <v>174</v>
      </c>
      <c r="D38" s="188">
        <v>25</v>
      </c>
      <c r="E38" s="189">
        <f t="shared" si="0"/>
        <v>27</v>
      </c>
      <c r="F38" s="188">
        <v>25</v>
      </c>
      <c r="G38" s="190">
        <f t="shared" si="1"/>
        <v>27</v>
      </c>
      <c r="H38" s="26"/>
      <c r="I38" s="26"/>
      <c r="J38" s="26"/>
      <c r="K38" s="26"/>
      <c r="L38" s="26"/>
      <c r="M38" s="26"/>
      <c r="N38" s="26"/>
      <c r="O38" s="26"/>
      <c r="P38" s="124"/>
    </row>
    <row r="39" spans="2:16">
      <c r="B39" s="123"/>
      <c r="C39" s="179" t="s">
        <v>175</v>
      </c>
      <c r="D39" s="188">
        <v>25</v>
      </c>
      <c r="E39" s="189">
        <f t="shared" si="0"/>
        <v>27</v>
      </c>
      <c r="F39" s="188">
        <v>25</v>
      </c>
      <c r="G39" s="190">
        <f t="shared" si="1"/>
        <v>27</v>
      </c>
      <c r="H39" s="26"/>
      <c r="I39" s="26"/>
      <c r="J39" s="26"/>
      <c r="K39" s="26"/>
      <c r="L39" s="26"/>
      <c r="M39" s="26"/>
      <c r="N39" s="26"/>
      <c r="O39" s="26"/>
      <c r="P39" s="124"/>
    </row>
    <row r="40" spans="2:16">
      <c r="B40" s="123"/>
      <c r="C40" s="179" t="s">
        <v>176</v>
      </c>
      <c r="D40" s="188">
        <v>25</v>
      </c>
      <c r="E40" s="189">
        <f t="shared" si="0"/>
        <v>27</v>
      </c>
      <c r="F40" s="188">
        <v>25</v>
      </c>
      <c r="G40" s="190">
        <f t="shared" si="1"/>
        <v>27</v>
      </c>
      <c r="H40" s="26"/>
      <c r="I40" s="26"/>
      <c r="J40" s="26"/>
      <c r="K40" s="26"/>
      <c r="L40" s="26"/>
      <c r="M40" s="26"/>
      <c r="N40" s="26"/>
      <c r="O40" s="26"/>
      <c r="P40" s="124"/>
    </row>
    <row r="41" spans="2:16">
      <c r="B41" s="123"/>
      <c r="C41" s="179" t="s">
        <v>177</v>
      </c>
      <c r="D41" s="188">
        <v>25</v>
      </c>
      <c r="E41" s="189">
        <f t="shared" si="0"/>
        <v>27</v>
      </c>
      <c r="F41" s="188">
        <v>25</v>
      </c>
      <c r="G41" s="190">
        <f t="shared" si="1"/>
        <v>27</v>
      </c>
      <c r="H41" s="26"/>
      <c r="I41" s="26"/>
      <c r="J41" s="26"/>
      <c r="K41" s="26"/>
      <c r="L41" s="26"/>
      <c r="M41" s="26"/>
      <c r="N41" s="26"/>
      <c r="O41" s="26"/>
      <c r="P41" s="124"/>
    </row>
    <row r="42" spans="2:16">
      <c r="B42" s="123"/>
      <c r="C42" s="179" t="s">
        <v>178</v>
      </c>
      <c r="D42" s="188">
        <v>25</v>
      </c>
      <c r="E42" s="189">
        <f t="shared" si="0"/>
        <v>27</v>
      </c>
      <c r="F42" s="188">
        <v>25</v>
      </c>
      <c r="G42" s="190">
        <f t="shared" si="1"/>
        <v>27</v>
      </c>
      <c r="H42" s="26"/>
      <c r="I42" s="26"/>
      <c r="J42" s="26"/>
      <c r="K42" s="26"/>
      <c r="L42" s="26"/>
      <c r="M42" s="26"/>
      <c r="N42" s="26"/>
      <c r="O42" s="26"/>
      <c r="P42" s="124"/>
    </row>
    <row r="43" spans="2:16">
      <c r="B43" s="123"/>
      <c r="C43" s="179" t="s">
        <v>179</v>
      </c>
      <c r="D43" s="188">
        <v>33</v>
      </c>
      <c r="E43" s="189">
        <f t="shared" si="0"/>
        <v>35</v>
      </c>
      <c r="F43" s="188">
        <v>33</v>
      </c>
      <c r="G43" s="190">
        <f t="shared" si="1"/>
        <v>35</v>
      </c>
      <c r="H43" s="26"/>
      <c r="I43" s="26"/>
      <c r="J43" s="26"/>
      <c r="K43" s="26"/>
      <c r="L43" s="26"/>
      <c r="M43" s="26"/>
      <c r="N43" s="26"/>
      <c r="O43" s="26"/>
      <c r="P43" s="124"/>
    </row>
    <row r="44" spans="2:16">
      <c r="B44" s="123"/>
      <c r="C44" s="179" t="s">
        <v>180</v>
      </c>
      <c r="D44" s="188">
        <v>25</v>
      </c>
      <c r="E44" s="189">
        <f t="shared" si="0"/>
        <v>27</v>
      </c>
      <c r="F44" s="188">
        <v>25</v>
      </c>
      <c r="G44" s="190">
        <f t="shared" si="1"/>
        <v>27</v>
      </c>
      <c r="H44" s="26"/>
      <c r="I44" s="26"/>
      <c r="J44" s="26"/>
      <c r="K44" s="26"/>
      <c r="L44" s="26"/>
      <c r="M44" s="26"/>
      <c r="N44" s="26"/>
      <c r="O44" s="26"/>
      <c r="P44" s="124"/>
    </row>
    <row r="45" spans="2:16">
      <c r="B45" s="123"/>
      <c r="C45" s="179" t="s">
        <v>82</v>
      </c>
      <c r="D45" s="188">
        <v>25</v>
      </c>
      <c r="E45" s="189">
        <f t="shared" si="0"/>
        <v>27</v>
      </c>
      <c r="F45" s="188">
        <v>25</v>
      </c>
      <c r="G45" s="190">
        <f t="shared" si="1"/>
        <v>27</v>
      </c>
      <c r="H45" s="26"/>
      <c r="I45" s="26"/>
      <c r="J45" s="26"/>
      <c r="K45" s="26"/>
      <c r="L45" s="26"/>
      <c r="M45" s="26"/>
      <c r="N45" s="26"/>
      <c r="O45" s="26"/>
      <c r="P45" s="124"/>
    </row>
    <row r="46" spans="2:16">
      <c r="B46" s="123"/>
      <c r="C46" s="179" t="s">
        <v>181</v>
      </c>
      <c r="D46" s="188">
        <v>25</v>
      </c>
      <c r="E46" s="189">
        <f t="shared" si="0"/>
        <v>27</v>
      </c>
      <c r="F46" s="188">
        <v>25</v>
      </c>
      <c r="G46" s="190">
        <f t="shared" si="1"/>
        <v>27</v>
      </c>
      <c r="H46" s="26"/>
      <c r="I46" s="26"/>
      <c r="J46" s="26"/>
      <c r="K46" s="26"/>
      <c r="L46" s="26"/>
      <c r="M46" s="26"/>
      <c r="N46" s="26"/>
      <c r="O46" s="26"/>
      <c r="P46" s="124"/>
    </row>
    <row r="47" spans="2:16">
      <c r="B47" s="123"/>
      <c r="C47" s="179" t="s">
        <v>182</v>
      </c>
      <c r="D47" s="188">
        <v>25</v>
      </c>
      <c r="E47" s="189">
        <f t="shared" si="0"/>
        <v>27</v>
      </c>
      <c r="F47" s="188">
        <v>25</v>
      </c>
      <c r="G47" s="190">
        <f t="shared" si="1"/>
        <v>27</v>
      </c>
      <c r="H47" s="26"/>
      <c r="I47" s="26"/>
      <c r="J47" s="26"/>
      <c r="K47" s="26"/>
      <c r="L47" s="26"/>
      <c r="M47" s="26"/>
      <c r="N47" s="26"/>
      <c r="O47" s="26"/>
      <c r="P47" s="124"/>
    </row>
    <row r="48" spans="2:16">
      <c r="B48" s="123"/>
      <c r="C48" s="179" t="s">
        <v>183</v>
      </c>
      <c r="D48" s="188">
        <v>8</v>
      </c>
      <c r="E48" s="189">
        <f t="shared" si="0"/>
        <v>10</v>
      </c>
      <c r="F48" s="188">
        <v>8</v>
      </c>
      <c r="G48" s="190">
        <f t="shared" si="1"/>
        <v>10</v>
      </c>
      <c r="H48" s="26"/>
      <c r="I48" s="26"/>
      <c r="J48" s="26"/>
      <c r="K48" s="26"/>
      <c r="L48" s="26"/>
      <c r="M48" s="26"/>
      <c r="N48" s="26"/>
      <c r="O48" s="26"/>
      <c r="P48" s="124"/>
    </row>
    <row r="49" spans="2:16">
      <c r="B49" s="123"/>
      <c r="C49" s="179" t="s">
        <v>184</v>
      </c>
      <c r="D49" s="188">
        <v>25</v>
      </c>
      <c r="E49" s="189">
        <f t="shared" si="0"/>
        <v>27</v>
      </c>
      <c r="F49" s="188">
        <v>25</v>
      </c>
      <c r="G49" s="190">
        <f t="shared" si="1"/>
        <v>27</v>
      </c>
      <c r="H49" s="26"/>
      <c r="I49" s="26"/>
      <c r="J49" s="26"/>
      <c r="K49" s="26"/>
      <c r="L49" s="26"/>
      <c r="M49" s="26"/>
      <c r="N49" s="26"/>
      <c r="O49" s="26"/>
      <c r="P49" s="124"/>
    </row>
    <row r="50" spans="2:16">
      <c r="B50" s="123"/>
      <c r="C50" s="179" t="s">
        <v>185</v>
      </c>
      <c r="D50" s="188">
        <v>25</v>
      </c>
      <c r="E50" s="189">
        <f t="shared" si="0"/>
        <v>27</v>
      </c>
      <c r="F50" s="188">
        <v>25</v>
      </c>
      <c r="G50" s="190">
        <f t="shared" si="1"/>
        <v>27</v>
      </c>
      <c r="H50" s="26"/>
      <c r="I50" s="26"/>
      <c r="J50" s="26"/>
      <c r="K50" s="26"/>
      <c r="L50" s="26"/>
      <c r="M50" s="26"/>
      <c r="N50" s="26"/>
      <c r="O50" s="26"/>
      <c r="P50" s="124"/>
    </row>
    <row r="51" spans="2:16">
      <c r="B51" s="123"/>
      <c r="C51" s="179" t="s">
        <v>186</v>
      </c>
      <c r="D51" s="188">
        <v>23</v>
      </c>
      <c r="E51" s="189">
        <f t="shared" si="0"/>
        <v>25</v>
      </c>
      <c r="F51" s="188">
        <v>23</v>
      </c>
      <c r="G51" s="190">
        <f t="shared" si="1"/>
        <v>25</v>
      </c>
      <c r="H51" s="26"/>
      <c r="I51" s="26"/>
      <c r="J51" s="26"/>
      <c r="K51" s="26"/>
      <c r="L51" s="26"/>
      <c r="M51" s="26"/>
      <c r="N51" s="26"/>
      <c r="O51" s="26"/>
      <c r="P51" s="124"/>
    </row>
    <row r="52" spans="2:16">
      <c r="B52" s="123"/>
      <c r="C52" s="179" t="s">
        <v>187</v>
      </c>
      <c r="D52" s="188">
        <v>25</v>
      </c>
      <c r="E52" s="189">
        <f t="shared" si="0"/>
        <v>27</v>
      </c>
      <c r="F52" s="188">
        <v>25</v>
      </c>
      <c r="G52" s="190">
        <f t="shared" si="1"/>
        <v>27</v>
      </c>
      <c r="H52" s="26"/>
      <c r="I52" s="26"/>
      <c r="J52" s="26"/>
      <c r="K52" s="26"/>
      <c r="L52" s="26"/>
      <c r="M52" s="26"/>
      <c r="N52" s="26"/>
      <c r="O52" s="26"/>
      <c r="P52" s="124"/>
    </row>
    <row r="53" spans="2:16">
      <c r="B53" s="123"/>
      <c r="C53" s="179" t="s">
        <v>188</v>
      </c>
      <c r="D53" s="188">
        <v>25</v>
      </c>
      <c r="E53" s="189">
        <f t="shared" si="0"/>
        <v>27</v>
      </c>
      <c r="F53" s="188">
        <v>25</v>
      </c>
      <c r="G53" s="190">
        <f t="shared" si="1"/>
        <v>27</v>
      </c>
      <c r="H53" s="26"/>
      <c r="I53" s="26"/>
      <c r="J53" s="26"/>
      <c r="K53" s="26"/>
      <c r="L53" s="26"/>
      <c r="M53" s="26"/>
      <c r="N53" s="26"/>
      <c r="O53" s="26"/>
      <c r="P53" s="124"/>
    </row>
    <row r="54" spans="2:16">
      <c r="B54" s="123"/>
      <c r="C54" s="179" t="s">
        <v>189</v>
      </c>
      <c r="D54" s="188">
        <v>25</v>
      </c>
      <c r="E54" s="189">
        <f t="shared" si="0"/>
        <v>27</v>
      </c>
      <c r="F54" s="188">
        <v>25</v>
      </c>
      <c r="G54" s="190">
        <f t="shared" si="1"/>
        <v>27</v>
      </c>
      <c r="H54" s="26"/>
      <c r="I54" s="26"/>
      <c r="J54" s="26"/>
      <c r="K54" s="26"/>
      <c r="L54" s="26"/>
      <c r="M54" s="26"/>
      <c r="N54" s="26"/>
      <c r="O54" s="26"/>
      <c r="P54" s="124"/>
    </row>
    <row r="55" spans="2:16">
      <c r="B55" s="123"/>
      <c r="C55" s="179" t="s">
        <v>190</v>
      </c>
      <c r="D55" s="188">
        <v>18</v>
      </c>
      <c r="E55" s="189">
        <f t="shared" si="0"/>
        <v>20</v>
      </c>
      <c r="F55" s="188">
        <v>18</v>
      </c>
      <c r="G55" s="190">
        <f t="shared" si="1"/>
        <v>20</v>
      </c>
      <c r="H55" s="26"/>
      <c r="I55" s="26"/>
      <c r="J55" s="26"/>
      <c r="K55" s="26"/>
      <c r="L55" s="26"/>
      <c r="M55" s="26"/>
      <c r="N55" s="26"/>
      <c r="O55" s="26"/>
      <c r="P55" s="124"/>
    </row>
    <row r="56" spans="2:16">
      <c r="B56" s="123"/>
      <c r="C56" s="179" t="s">
        <v>191</v>
      </c>
      <c r="D56" s="188">
        <v>25</v>
      </c>
      <c r="E56" s="189">
        <f t="shared" si="0"/>
        <v>27</v>
      </c>
      <c r="F56" s="188">
        <v>25</v>
      </c>
      <c r="G56" s="190">
        <f t="shared" si="1"/>
        <v>27</v>
      </c>
      <c r="H56" s="26"/>
      <c r="I56" s="26"/>
      <c r="J56" s="26"/>
      <c r="K56" s="26"/>
      <c r="L56" s="26"/>
      <c r="M56" s="26"/>
      <c r="N56" s="26"/>
      <c r="O56" s="26"/>
      <c r="P56" s="124"/>
    </row>
    <row r="57" spans="2:16">
      <c r="B57" s="123"/>
      <c r="C57" s="179" t="s">
        <v>192</v>
      </c>
      <c r="D57" s="188">
        <v>25</v>
      </c>
      <c r="E57" s="189">
        <f t="shared" si="0"/>
        <v>27</v>
      </c>
      <c r="F57" s="188">
        <v>25</v>
      </c>
      <c r="G57" s="190">
        <f t="shared" si="1"/>
        <v>27</v>
      </c>
      <c r="H57" s="26"/>
      <c r="I57" s="26"/>
      <c r="J57" s="26"/>
      <c r="K57" s="26"/>
      <c r="L57" s="26"/>
      <c r="M57" s="26"/>
      <c r="N57" s="26"/>
      <c r="O57" s="26"/>
      <c r="P57" s="124"/>
    </row>
    <row r="58" spans="2:16">
      <c r="B58" s="123"/>
      <c r="C58" s="179" t="s">
        <v>193</v>
      </c>
      <c r="D58" s="188">
        <v>7</v>
      </c>
      <c r="E58" s="189">
        <f t="shared" si="0"/>
        <v>9</v>
      </c>
      <c r="F58" s="188">
        <v>7</v>
      </c>
      <c r="G58" s="190">
        <f t="shared" si="1"/>
        <v>9</v>
      </c>
      <c r="H58" s="26"/>
      <c r="I58" s="26"/>
      <c r="J58" s="26"/>
      <c r="K58" s="26"/>
      <c r="L58" s="26"/>
      <c r="M58" s="26"/>
      <c r="N58" s="26"/>
      <c r="O58" s="26"/>
      <c r="P58" s="124"/>
    </row>
    <row r="59" spans="2:16">
      <c r="B59" s="123"/>
      <c r="C59" s="179" t="s">
        <v>194</v>
      </c>
      <c r="D59" s="188">
        <v>7.5</v>
      </c>
      <c r="E59" s="189">
        <f t="shared" si="0"/>
        <v>9.5</v>
      </c>
      <c r="F59" s="188">
        <v>7.5</v>
      </c>
      <c r="G59" s="190">
        <f t="shared" si="1"/>
        <v>9.5</v>
      </c>
      <c r="H59" s="26"/>
      <c r="I59" s="26"/>
      <c r="J59" s="26"/>
      <c r="K59" s="26"/>
      <c r="L59" s="26"/>
      <c r="M59" s="26"/>
      <c r="N59" s="26"/>
      <c r="O59" s="26"/>
      <c r="P59" s="124"/>
    </row>
    <row r="60" spans="2:16">
      <c r="B60" s="123"/>
      <c r="C60" s="179" t="s">
        <v>195</v>
      </c>
      <c r="D60" s="188">
        <v>25</v>
      </c>
      <c r="E60" s="189">
        <f t="shared" si="0"/>
        <v>27</v>
      </c>
      <c r="F60" s="188">
        <v>25</v>
      </c>
      <c r="G60" s="190">
        <f t="shared" si="1"/>
        <v>27</v>
      </c>
      <c r="H60" s="26"/>
      <c r="I60" s="26"/>
      <c r="J60" s="26"/>
      <c r="K60" s="26"/>
      <c r="L60" s="26"/>
      <c r="M60" s="26"/>
      <c r="N60" s="26"/>
      <c r="O60" s="26"/>
      <c r="P60" s="124"/>
    </row>
    <row r="61" spans="2:16">
      <c r="B61" s="123"/>
      <c r="C61" s="179" t="s">
        <v>196</v>
      </c>
      <c r="D61" s="188">
        <v>25</v>
      </c>
      <c r="E61" s="189">
        <f t="shared" si="0"/>
        <v>27</v>
      </c>
      <c r="F61" s="188">
        <v>25</v>
      </c>
      <c r="G61" s="190">
        <f t="shared" si="1"/>
        <v>27</v>
      </c>
      <c r="H61" s="26"/>
      <c r="I61" s="26"/>
      <c r="J61" s="26"/>
      <c r="K61" s="26"/>
      <c r="L61" s="26"/>
      <c r="M61" s="26"/>
      <c r="N61" s="26"/>
      <c r="O61" s="26"/>
      <c r="P61" s="124"/>
    </row>
    <row r="62" spans="2:16">
      <c r="B62" s="123"/>
      <c r="C62" s="179" t="s">
        <v>197</v>
      </c>
      <c r="D62" s="188">
        <v>25</v>
      </c>
      <c r="E62" s="189">
        <f t="shared" si="0"/>
        <v>27</v>
      </c>
      <c r="F62" s="188">
        <v>25</v>
      </c>
      <c r="G62" s="190">
        <f t="shared" si="1"/>
        <v>27</v>
      </c>
      <c r="H62" s="26"/>
      <c r="I62" s="26"/>
      <c r="J62" s="26"/>
      <c r="K62" s="26"/>
      <c r="L62" s="26"/>
      <c r="M62" s="26"/>
      <c r="N62" s="26"/>
      <c r="O62" s="26"/>
      <c r="P62" s="124"/>
    </row>
    <row r="63" spans="2:16">
      <c r="B63" s="123"/>
      <c r="C63" s="179" t="s">
        <v>198</v>
      </c>
      <c r="D63" s="188">
        <v>25</v>
      </c>
      <c r="E63" s="189">
        <f t="shared" si="0"/>
        <v>27</v>
      </c>
      <c r="F63" s="188">
        <v>25</v>
      </c>
      <c r="G63" s="190">
        <f t="shared" si="1"/>
        <v>27</v>
      </c>
      <c r="H63" s="26"/>
      <c r="I63" s="26"/>
      <c r="J63" s="26"/>
      <c r="K63" s="26"/>
      <c r="L63" s="26"/>
      <c r="M63" s="26"/>
      <c r="N63" s="26"/>
      <c r="O63" s="26"/>
      <c r="P63" s="124"/>
    </row>
    <row r="64" spans="2:16">
      <c r="B64" s="123"/>
      <c r="C64" s="179" t="s">
        <v>199</v>
      </c>
      <c r="D64" s="188">
        <v>25</v>
      </c>
      <c r="E64" s="189">
        <f t="shared" si="0"/>
        <v>27</v>
      </c>
      <c r="F64" s="188">
        <v>25</v>
      </c>
      <c r="G64" s="190">
        <f t="shared" si="1"/>
        <v>27</v>
      </c>
      <c r="H64" s="26"/>
      <c r="I64" s="26"/>
      <c r="J64" s="26"/>
      <c r="K64" s="26"/>
      <c r="L64" s="26"/>
      <c r="M64" s="26"/>
      <c r="N64" s="26"/>
      <c r="O64" s="26"/>
      <c r="P64" s="124"/>
    </row>
    <row r="65" spans="2:16">
      <c r="B65" s="123"/>
      <c r="C65" s="179" t="s">
        <v>200</v>
      </c>
      <c r="D65" s="188">
        <v>12</v>
      </c>
      <c r="E65" s="189">
        <f t="shared" si="0"/>
        <v>14</v>
      </c>
      <c r="F65" s="188">
        <v>12</v>
      </c>
      <c r="G65" s="190">
        <f t="shared" si="1"/>
        <v>14</v>
      </c>
      <c r="H65" s="26"/>
      <c r="I65" s="26"/>
      <c r="J65" s="26"/>
      <c r="K65" s="26"/>
      <c r="L65" s="26"/>
      <c r="M65" s="26"/>
      <c r="N65" s="26"/>
      <c r="O65" s="26"/>
      <c r="P65" s="124"/>
    </row>
    <row r="66" spans="2:16">
      <c r="B66" s="123"/>
      <c r="C66" s="179" t="s">
        <v>201</v>
      </c>
      <c r="D66" s="188">
        <v>25</v>
      </c>
      <c r="E66" s="189">
        <f t="shared" si="0"/>
        <v>27</v>
      </c>
      <c r="F66" s="188">
        <v>25</v>
      </c>
      <c r="G66" s="190">
        <f t="shared" si="1"/>
        <v>27</v>
      </c>
      <c r="H66" s="26"/>
      <c r="I66" s="26"/>
      <c r="J66" s="26"/>
      <c r="K66" s="26"/>
      <c r="L66" s="26"/>
      <c r="M66" s="26"/>
      <c r="N66" s="26"/>
      <c r="O66" s="26"/>
      <c r="P66" s="124"/>
    </row>
    <row r="67" spans="2:16">
      <c r="B67" s="123"/>
      <c r="C67" s="179" t="s">
        <v>202</v>
      </c>
      <c r="D67" s="188">
        <v>25</v>
      </c>
      <c r="E67" s="189">
        <f t="shared" si="0"/>
        <v>27</v>
      </c>
      <c r="F67" s="188">
        <v>25</v>
      </c>
      <c r="G67" s="190">
        <f t="shared" si="1"/>
        <v>27</v>
      </c>
      <c r="H67" s="26"/>
      <c r="I67" s="26"/>
      <c r="J67" s="26"/>
      <c r="K67" s="26"/>
      <c r="L67" s="26"/>
      <c r="M67" s="26"/>
      <c r="N67" s="26"/>
      <c r="O67" s="26"/>
      <c r="P67" s="124"/>
    </row>
    <row r="68" spans="2:16">
      <c r="B68" s="123"/>
      <c r="C68" s="179" t="s">
        <v>203</v>
      </c>
      <c r="D68" s="188">
        <v>25</v>
      </c>
      <c r="E68" s="189">
        <f t="shared" si="0"/>
        <v>27</v>
      </c>
      <c r="F68" s="188">
        <v>25</v>
      </c>
      <c r="G68" s="190">
        <f t="shared" si="1"/>
        <v>27</v>
      </c>
      <c r="H68" s="26"/>
      <c r="I68" s="26"/>
      <c r="J68" s="26"/>
      <c r="K68" s="26"/>
      <c r="L68" s="26"/>
      <c r="M68" s="26"/>
      <c r="N68" s="26"/>
      <c r="O68" s="26"/>
      <c r="P68" s="124"/>
    </row>
    <row r="69" spans="2:16">
      <c r="B69" s="123"/>
      <c r="C69" s="179" t="s">
        <v>204</v>
      </c>
      <c r="D69" s="188">
        <v>8</v>
      </c>
      <c r="E69" s="189">
        <f t="shared" si="0"/>
        <v>10</v>
      </c>
      <c r="F69" s="188">
        <v>8</v>
      </c>
      <c r="G69" s="190">
        <f t="shared" si="1"/>
        <v>10</v>
      </c>
      <c r="H69" s="26"/>
      <c r="I69" s="26"/>
      <c r="J69" s="26"/>
      <c r="K69" s="26"/>
      <c r="L69" s="26"/>
      <c r="M69" s="26"/>
      <c r="N69" s="26"/>
      <c r="O69" s="26"/>
      <c r="P69" s="124"/>
    </row>
    <row r="70" spans="2:16">
      <c r="B70" s="123"/>
      <c r="C70" s="179" t="s">
        <v>205</v>
      </c>
      <c r="D70" s="188">
        <v>25</v>
      </c>
      <c r="E70" s="189">
        <f t="shared" si="0"/>
        <v>27</v>
      </c>
      <c r="F70" s="188">
        <v>25</v>
      </c>
      <c r="G70" s="190">
        <f t="shared" si="1"/>
        <v>27</v>
      </c>
      <c r="H70" s="26"/>
      <c r="I70" s="26"/>
      <c r="J70" s="26"/>
      <c r="K70" s="26"/>
      <c r="L70" s="26"/>
      <c r="M70" s="26"/>
      <c r="N70" s="26"/>
      <c r="O70" s="26"/>
      <c r="P70" s="124"/>
    </row>
    <row r="71" spans="2:16">
      <c r="B71" s="123"/>
      <c r="C71" s="179" t="s">
        <v>206</v>
      </c>
      <c r="D71" s="188">
        <v>25</v>
      </c>
      <c r="E71" s="189">
        <f t="shared" si="0"/>
        <v>27</v>
      </c>
      <c r="F71" s="188">
        <v>25</v>
      </c>
      <c r="G71" s="190">
        <f t="shared" si="1"/>
        <v>27</v>
      </c>
      <c r="H71" s="26"/>
      <c r="I71" s="26"/>
      <c r="J71" s="26"/>
      <c r="K71" s="26"/>
      <c r="L71" s="26"/>
      <c r="M71" s="26"/>
      <c r="N71" s="26"/>
      <c r="O71" s="26"/>
      <c r="P71" s="124"/>
    </row>
    <row r="72" spans="2:16">
      <c r="B72" s="123"/>
      <c r="C72" s="179" t="s">
        <v>207</v>
      </c>
      <c r="D72" s="188">
        <v>25</v>
      </c>
      <c r="E72" s="189">
        <f t="shared" si="0"/>
        <v>27</v>
      </c>
      <c r="F72" s="188">
        <v>25</v>
      </c>
      <c r="G72" s="190">
        <f t="shared" si="1"/>
        <v>27</v>
      </c>
      <c r="H72" s="26"/>
      <c r="I72" s="26"/>
      <c r="J72" s="26"/>
      <c r="K72" s="26"/>
      <c r="L72" s="26"/>
      <c r="M72" s="26"/>
      <c r="N72" s="26"/>
      <c r="O72" s="26"/>
      <c r="P72" s="124"/>
    </row>
    <row r="73" spans="2:16">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c r="B74" s="123"/>
      <c r="C74" s="179" t="s">
        <v>209</v>
      </c>
      <c r="D74" s="188">
        <v>2</v>
      </c>
      <c r="E74" s="189">
        <f t="shared" si="2"/>
        <v>4</v>
      </c>
      <c r="F74" s="188">
        <v>2</v>
      </c>
      <c r="G74" s="190">
        <f t="shared" si="3"/>
        <v>4</v>
      </c>
      <c r="H74" s="26"/>
      <c r="I74" s="26"/>
      <c r="J74" s="26"/>
      <c r="K74" s="26"/>
      <c r="L74" s="26"/>
      <c r="M74" s="26"/>
      <c r="N74" s="26"/>
      <c r="O74" s="26"/>
      <c r="P74" s="124"/>
    </row>
    <row r="75" spans="2:16">
      <c r="B75" s="123"/>
      <c r="C75" s="179" t="s">
        <v>210</v>
      </c>
      <c r="D75" s="188">
        <v>25</v>
      </c>
      <c r="E75" s="189">
        <f t="shared" si="2"/>
        <v>27</v>
      </c>
      <c r="F75" s="188">
        <v>25</v>
      </c>
      <c r="G75" s="190">
        <f t="shared" si="3"/>
        <v>27</v>
      </c>
      <c r="H75" s="26"/>
      <c r="I75" s="26"/>
      <c r="J75" s="26"/>
      <c r="K75" s="26"/>
      <c r="L75" s="26"/>
      <c r="M75" s="26"/>
      <c r="N75" s="26"/>
      <c r="O75" s="26"/>
      <c r="P75" s="124"/>
    </row>
    <row r="76" spans="2:16">
      <c r="B76" s="123"/>
      <c r="C76" s="179" t="s">
        <v>211</v>
      </c>
      <c r="D76" s="188">
        <v>25</v>
      </c>
      <c r="E76" s="189">
        <f t="shared" si="2"/>
        <v>27</v>
      </c>
      <c r="F76" s="188">
        <v>25</v>
      </c>
      <c r="G76" s="190">
        <f t="shared" si="3"/>
        <v>27</v>
      </c>
      <c r="H76" s="26"/>
      <c r="I76" s="26"/>
      <c r="J76" s="26"/>
      <c r="K76" s="26"/>
      <c r="L76" s="26"/>
      <c r="M76" s="26"/>
      <c r="N76" s="26"/>
      <c r="O76" s="26"/>
      <c r="P76" s="124"/>
    </row>
    <row r="77" spans="2:16">
      <c r="B77" s="123"/>
      <c r="C77" s="179" t="s">
        <v>212</v>
      </c>
      <c r="D77" s="188">
        <v>13</v>
      </c>
      <c r="E77" s="189">
        <f t="shared" si="2"/>
        <v>15</v>
      </c>
      <c r="F77" s="188">
        <v>13</v>
      </c>
      <c r="G77" s="190">
        <f t="shared" si="3"/>
        <v>15</v>
      </c>
      <c r="H77" s="26"/>
      <c r="I77" s="26"/>
      <c r="J77" s="26"/>
      <c r="K77" s="26"/>
      <c r="L77" s="26"/>
      <c r="M77" s="26"/>
      <c r="N77" s="26"/>
      <c r="O77" s="26"/>
      <c r="P77" s="124"/>
    </row>
    <row r="78" spans="2:16">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c r="B79" s="123"/>
      <c r="C79" s="164" t="s">
        <v>214</v>
      </c>
      <c r="D79" s="41">
        <v>94.3</v>
      </c>
      <c r="E79" s="189">
        <f t="shared" si="2"/>
        <v>96.3</v>
      </c>
      <c r="F79" s="41">
        <v>94.3</v>
      </c>
      <c r="G79" s="190">
        <f t="shared" si="3"/>
        <v>96.3</v>
      </c>
      <c r="H79" s="26"/>
      <c r="I79" s="26"/>
      <c r="J79" s="26"/>
      <c r="K79" s="26"/>
      <c r="L79" s="26"/>
      <c r="M79" s="26"/>
      <c r="N79" s="26"/>
      <c r="O79" s="26"/>
      <c r="P79" s="124"/>
    </row>
    <row r="80" spans="2:16">
      <c r="B80" s="123"/>
      <c r="C80" s="164" t="s">
        <v>215</v>
      </c>
      <c r="D80" s="41"/>
      <c r="E80" s="41"/>
      <c r="F80" s="41"/>
      <c r="G80" s="36"/>
      <c r="H80" s="26"/>
      <c r="I80" s="26"/>
      <c r="J80" s="26"/>
      <c r="K80" s="26"/>
      <c r="L80" s="26"/>
      <c r="M80" s="26"/>
      <c r="N80" s="26"/>
      <c r="O80" s="26"/>
      <c r="P80" s="124"/>
    </row>
    <row r="81" spans="2:16">
      <c r="B81" s="123"/>
      <c r="C81" s="164" t="s">
        <v>216</v>
      </c>
      <c r="D81" s="41"/>
      <c r="E81" s="41"/>
      <c r="F81" s="41"/>
      <c r="G81" s="36"/>
      <c r="H81" s="26"/>
      <c r="I81" s="26"/>
      <c r="J81" s="26"/>
      <c r="K81" s="26"/>
      <c r="L81" s="26"/>
      <c r="M81" s="26"/>
      <c r="N81" s="26"/>
      <c r="O81" s="26"/>
      <c r="P81" s="124"/>
    </row>
    <row r="82" spans="2:16">
      <c r="B82" s="123"/>
      <c r="C82" s="26"/>
      <c r="D82" s="26"/>
      <c r="E82" s="26"/>
      <c r="F82" s="26"/>
      <c r="G82" s="26"/>
      <c r="H82" s="26"/>
      <c r="I82" s="26"/>
      <c r="J82" s="26"/>
      <c r="K82" s="26"/>
      <c r="L82" s="26"/>
      <c r="M82" s="26"/>
      <c r="N82" s="26"/>
      <c r="O82" s="26"/>
      <c r="P82" s="124"/>
    </row>
    <row r="83" spans="2:16">
      <c r="B83" s="123"/>
      <c r="C83" s="26" t="s">
        <v>217</v>
      </c>
      <c r="D83" s="26"/>
      <c r="E83" s="26"/>
      <c r="F83" s="26"/>
      <c r="G83" s="26"/>
      <c r="H83" s="26"/>
      <c r="I83" s="26"/>
      <c r="J83" s="26"/>
      <c r="K83" s="26"/>
      <c r="L83" s="26"/>
      <c r="M83" s="26"/>
      <c r="N83" s="26"/>
      <c r="O83" s="26"/>
      <c r="P83" s="124"/>
    </row>
    <row r="84" spans="2:16" ht="45.75" thickBot="1">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0.40244950323659423</v>
      </c>
      <c r="J603" s="167">
        <f>IFERROR(VLOOKUP((VLOOKUP('Stage 2'!$E$9,Lookups!$C$639:$D$647,2,FALSE)&amp;"|"&amp;"General"&amp;"|"&amp;"FALSE"&amp;"|"&amp;VLOOKUP('Stage 2'!$E$11,Lookups!$C$613:$E$635,3,FALSE)&amp;"|"&amp;"FreeDrain"),$H$85:$O$345,3,FALSE), IFERROR(VLOOKUP("General"&amp;"|"&amp;VLOOKUP('Stage 2'!$E$11,Lookups!$C$613:$E$635,3,FALSE),$K$85:$O$345,3,FALSE),VLOOKUP("General",D85:O345,12,FALSE)))</f>
        <v>15.462376557304816</v>
      </c>
      <c r="K603" s="26"/>
      <c r="L603" s="26"/>
      <c r="M603" s="26"/>
      <c r="N603" s="26"/>
      <c r="O603" s="26"/>
      <c r="P603" s="124"/>
    </row>
    <row r="604" spans="2:16">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c r="B610" s="123"/>
      <c r="C610" s="26"/>
      <c r="D610" s="26"/>
      <c r="E610" s="26"/>
      <c r="F610" s="26"/>
      <c r="G610" s="26"/>
      <c r="H610" s="26"/>
      <c r="I610" s="27"/>
      <c r="J610" s="27"/>
      <c r="K610" s="26"/>
      <c r="L610" s="26"/>
      <c r="M610" s="26"/>
      <c r="N610" s="26"/>
      <c r="O610" s="26"/>
      <c r="P610" s="124"/>
    </row>
    <row r="611" spans="2:16">
      <c r="B611" s="123"/>
      <c r="C611" s="26" t="s">
        <v>266</v>
      </c>
      <c r="D611" s="26"/>
      <c r="E611" s="26"/>
      <c r="F611" s="26"/>
      <c r="G611" s="26"/>
      <c r="H611" s="26"/>
      <c r="I611" s="27"/>
      <c r="J611" s="27"/>
      <c r="K611" s="26"/>
      <c r="L611" s="26"/>
      <c r="M611" s="26"/>
      <c r="N611" s="26"/>
      <c r="O611" s="26"/>
      <c r="P611" s="124"/>
    </row>
    <row r="612" spans="2:16" ht="30.75" thickBot="1">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c r="B636" s="123"/>
      <c r="C636" s="26"/>
      <c r="D636" s="26"/>
      <c r="E636" s="26"/>
      <c r="F636" s="26"/>
      <c r="G636" s="26"/>
      <c r="H636" s="26"/>
      <c r="I636" s="27"/>
      <c r="J636" s="27"/>
      <c r="K636" s="26"/>
      <c r="L636" s="26"/>
      <c r="M636" s="26"/>
      <c r="N636" s="26"/>
      <c r="O636" s="26"/>
      <c r="P636" s="124"/>
    </row>
    <row r="637" spans="2:16">
      <c r="B637" s="123"/>
      <c r="C637" s="26" t="s">
        <v>302</v>
      </c>
      <c r="D637" s="26"/>
      <c r="E637" s="26"/>
      <c r="F637" s="26"/>
      <c r="G637" s="26" t="s">
        <v>303</v>
      </c>
      <c r="H637" s="26"/>
      <c r="I637" s="26" t="s">
        <v>304</v>
      </c>
      <c r="J637" s="27"/>
      <c r="K637" s="26"/>
      <c r="L637" s="26"/>
      <c r="M637" s="26"/>
      <c r="N637" s="26"/>
      <c r="O637" s="26"/>
      <c r="P637" s="124"/>
    </row>
    <row r="638" spans="2:16" ht="15.75" thickBot="1">
      <c r="B638" s="123"/>
      <c r="C638" s="32" t="s">
        <v>305</v>
      </c>
      <c r="D638" s="37" t="s">
        <v>306</v>
      </c>
      <c r="E638" s="37" t="s">
        <v>307</v>
      </c>
      <c r="F638" s="26"/>
      <c r="G638" s="35" t="s">
        <v>308</v>
      </c>
      <c r="H638" s="26"/>
      <c r="I638" s="35" t="s">
        <v>309</v>
      </c>
      <c r="J638" s="27"/>
      <c r="K638" s="26"/>
      <c r="L638" s="26"/>
      <c r="M638" s="26"/>
      <c r="N638" s="26"/>
      <c r="O638" s="26"/>
      <c r="P638" s="124"/>
    </row>
    <row r="639" spans="2:16" ht="15" thickTop="1">
      <c r="B639" s="123"/>
      <c r="C639" s="182" t="s">
        <v>231</v>
      </c>
      <c r="D639" s="187" t="s">
        <v>231</v>
      </c>
      <c r="E639" s="187" t="s">
        <v>254</v>
      </c>
      <c r="F639" s="26"/>
      <c r="G639" s="36" t="s">
        <v>237</v>
      </c>
      <c r="H639" s="26"/>
      <c r="I639" s="36" t="s">
        <v>117</v>
      </c>
      <c r="J639" s="27"/>
      <c r="K639" s="26"/>
      <c r="L639" s="26"/>
      <c r="M639" s="26"/>
      <c r="N639" s="26"/>
      <c r="O639" s="26"/>
      <c r="P639" s="124"/>
    </row>
    <row r="640" spans="2:16">
      <c r="B640" s="123"/>
      <c r="C640" s="179" t="s">
        <v>107</v>
      </c>
      <c r="D640" s="183" t="s">
        <v>107</v>
      </c>
      <c r="E640" s="183" t="s">
        <v>255</v>
      </c>
      <c r="F640" s="26"/>
      <c r="G640" s="36" t="s">
        <v>238</v>
      </c>
      <c r="H640" s="26"/>
      <c r="I640" s="36" t="s">
        <v>237</v>
      </c>
      <c r="J640" s="27"/>
      <c r="K640" s="26"/>
      <c r="L640" s="26"/>
      <c r="M640" s="26"/>
      <c r="N640" s="26"/>
      <c r="O640" s="26"/>
      <c r="P640" s="124"/>
    </row>
    <row r="641" spans="2:16">
      <c r="B641" s="123"/>
      <c r="C641" s="179" t="s">
        <v>250</v>
      </c>
      <c r="D641" s="183" t="s">
        <v>250</v>
      </c>
      <c r="E641" s="183" t="s">
        <v>257</v>
      </c>
      <c r="F641" s="26"/>
      <c r="G641" s="36" t="s">
        <v>239</v>
      </c>
      <c r="H641" s="26"/>
      <c r="I641" s="36" t="s">
        <v>238</v>
      </c>
      <c r="J641" s="27"/>
      <c r="K641" s="26"/>
      <c r="L641" s="26"/>
      <c r="M641" s="26"/>
      <c r="N641" s="26"/>
      <c r="O641" s="26"/>
      <c r="P641" s="124"/>
    </row>
    <row r="642" spans="2:16">
      <c r="B642" s="123"/>
      <c r="C642" s="179" t="s">
        <v>245</v>
      </c>
      <c r="D642" s="29" t="s">
        <v>245</v>
      </c>
      <c r="E642" s="183" t="s">
        <v>257</v>
      </c>
      <c r="F642" s="26"/>
      <c r="G642" s="36" t="s">
        <v>240</v>
      </c>
      <c r="H642" s="26"/>
      <c r="I642" s="36" t="s">
        <v>239</v>
      </c>
      <c r="J642" s="27"/>
      <c r="K642" s="26"/>
      <c r="L642" s="26"/>
      <c r="M642" s="26"/>
      <c r="N642" s="26"/>
      <c r="O642" s="26"/>
      <c r="P642" s="124"/>
    </row>
    <row r="643" spans="2:16">
      <c r="B643" s="123"/>
      <c r="C643" s="179" t="s">
        <v>246</v>
      </c>
      <c r="D643" s="212" t="s">
        <v>246</v>
      </c>
      <c r="E643" s="29" t="s">
        <v>256</v>
      </c>
      <c r="F643" s="26"/>
      <c r="G643" s="36" t="s">
        <v>241</v>
      </c>
      <c r="H643" s="26"/>
      <c r="I643" s="36" t="s">
        <v>240</v>
      </c>
      <c r="J643" s="27"/>
      <c r="K643" s="26"/>
      <c r="L643" s="26"/>
      <c r="M643" s="26"/>
      <c r="N643" s="26"/>
      <c r="O643" s="26"/>
      <c r="P643" s="124"/>
    </row>
    <row r="644" spans="2:16">
      <c r="B644" s="123"/>
      <c r="C644" s="179" t="s">
        <v>247</v>
      </c>
      <c r="D644" s="212" t="s">
        <v>247</v>
      </c>
      <c r="E644" s="29" t="s">
        <v>256</v>
      </c>
      <c r="F644" s="26"/>
      <c r="G644" s="36" t="s">
        <v>310</v>
      </c>
      <c r="H644" s="26"/>
      <c r="I644" s="36" t="s">
        <v>241</v>
      </c>
      <c r="J644" s="27"/>
      <c r="K644" s="26"/>
      <c r="L644" s="26"/>
      <c r="M644" s="26"/>
      <c r="N644" s="26"/>
      <c r="O644" s="26"/>
      <c r="P644" s="124"/>
    </row>
    <row r="645" spans="2:16">
      <c r="B645" s="123"/>
      <c r="C645" s="179" t="s">
        <v>248</v>
      </c>
      <c r="D645" s="212" t="s">
        <v>248</v>
      </c>
      <c r="E645" s="29" t="s">
        <v>256</v>
      </c>
      <c r="F645" s="26"/>
      <c r="G645" s="36" t="s">
        <v>242</v>
      </c>
      <c r="H645" s="26"/>
      <c r="I645" s="36" t="s">
        <v>242</v>
      </c>
      <c r="J645" s="27"/>
      <c r="K645" s="26"/>
      <c r="L645" s="26"/>
      <c r="M645" s="26"/>
      <c r="N645" s="26"/>
      <c r="O645" s="26"/>
      <c r="P645" s="124"/>
    </row>
    <row r="646" spans="2:16">
      <c r="B646" s="123"/>
      <c r="C646" s="179" t="s">
        <v>249</v>
      </c>
      <c r="D646" s="212" t="s">
        <v>249</v>
      </c>
      <c r="E646" s="29" t="s">
        <v>257</v>
      </c>
      <c r="F646" s="26"/>
      <c r="G646" s="36" t="s">
        <v>243</v>
      </c>
      <c r="H646" s="26"/>
      <c r="I646" s="36" t="s">
        <v>243</v>
      </c>
      <c r="J646" s="27"/>
      <c r="K646" s="26"/>
      <c r="L646" s="26"/>
      <c r="M646" s="26"/>
      <c r="N646" s="26"/>
      <c r="O646" s="26"/>
      <c r="P646" s="124"/>
    </row>
    <row r="647" spans="2:16">
      <c r="B647" s="123"/>
      <c r="C647" s="179" t="s">
        <v>251</v>
      </c>
      <c r="D647" s="212" t="s">
        <v>251</v>
      </c>
      <c r="E647" s="29" t="s">
        <v>253</v>
      </c>
      <c r="F647" s="26"/>
      <c r="G647" s="172" t="s">
        <v>259</v>
      </c>
      <c r="H647" s="26"/>
      <c r="I647" s="172" t="s">
        <v>259</v>
      </c>
      <c r="J647" s="27"/>
      <c r="K647" s="26"/>
      <c r="L647" s="26"/>
      <c r="M647" s="26"/>
      <c r="N647" s="26"/>
      <c r="O647" s="26"/>
      <c r="P647" s="124"/>
    </row>
    <row r="648" spans="2:16">
      <c r="B648" s="123"/>
      <c r="C648" s="26"/>
      <c r="D648" s="26"/>
      <c r="E648" s="26"/>
      <c r="F648" s="26"/>
      <c r="G648" s="172" t="s">
        <v>122</v>
      </c>
      <c r="H648" s="26"/>
      <c r="I648" s="172" t="s">
        <v>122</v>
      </c>
      <c r="J648" s="27"/>
      <c r="K648" s="26"/>
      <c r="L648" s="26"/>
      <c r="M648" s="26"/>
      <c r="N648" s="26"/>
      <c r="O648" s="26"/>
      <c r="P648" s="124"/>
    </row>
    <row r="649" spans="2:16">
      <c r="B649" s="123"/>
      <c r="C649" s="26"/>
      <c r="D649" s="26"/>
      <c r="E649" s="26"/>
      <c r="F649" s="26"/>
      <c r="G649" s="172" t="s">
        <v>261</v>
      </c>
      <c r="H649" s="26"/>
      <c r="I649" s="172" t="s">
        <v>261</v>
      </c>
      <c r="J649" s="26"/>
      <c r="K649" s="26"/>
      <c r="L649" s="26"/>
      <c r="M649" s="26"/>
      <c r="N649" s="26"/>
      <c r="O649" s="26"/>
      <c r="P649" s="124"/>
    </row>
    <row r="650" spans="2:16">
      <c r="B650" s="123"/>
      <c r="C650" s="26" t="s">
        <v>311</v>
      </c>
      <c r="D650" s="26"/>
      <c r="E650" s="26"/>
      <c r="F650" s="26"/>
      <c r="G650" s="172" t="s">
        <v>262</v>
      </c>
      <c r="H650" s="28"/>
      <c r="I650" s="172" t="s">
        <v>262</v>
      </c>
      <c r="J650" s="26"/>
      <c r="K650" s="26"/>
      <c r="L650" s="26"/>
      <c r="M650" s="26"/>
      <c r="N650" s="26"/>
      <c r="O650" s="26"/>
      <c r="P650" s="124"/>
    </row>
    <row r="651" spans="2:16" ht="15.75" thickBot="1">
      <c r="B651" s="123"/>
      <c r="C651" s="31" t="s">
        <v>312</v>
      </c>
      <c r="D651" s="30" t="s">
        <v>313</v>
      </c>
      <c r="E651" s="39" t="s">
        <v>314</v>
      </c>
      <c r="F651" s="26"/>
      <c r="G651" s="36" t="s">
        <v>263</v>
      </c>
      <c r="H651" s="26"/>
      <c r="I651" s="36" t="s">
        <v>263</v>
      </c>
      <c r="J651" s="26"/>
      <c r="K651" s="26"/>
      <c r="L651" s="26"/>
      <c r="M651" s="26"/>
      <c r="N651" s="26"/>
      <c r="O651" s="26"/>
      <c r="P651" s="124"/>
    </row>
    <row r="652" spans="2:16" ht="15" thickTop="1">
      <c r="B652" s="123"/>
      <c r="C652" s="40" t="s">
        <v>109</v>
      </c>
      <c r="D652" s="41" t="s">
        <v>233</v>
      </c>
      <c r="E652" s="38" t="s">
        <v>315</v>
      </c>
      <c r="F652" s="26"/>
      <c r="G652" s="36" t="s">
        <v>316</v>
      </c>
      <c r="H652" s="26"/>
      <c r="I652" s="36" t="s">
        <v>316</v>
      </c>
      <c r="J652" s="26"/>
      <c r="K652" s="26"/>
      <c r="L652" s="26"/>
      <c r="M652" s="26"/>
      <c r="N652" s="26"/>
      <c r="O652" s="26"/>
      <c r="P652" s="124"/>
    </row>
    <row r="653" spans="2:16">
      <c r="B653" s="123"/>
      <c r="C653" s="40" t="s">
        <v>317</v>
      </c>
      <c r="D653" s="41" t="s">
        <v>234</v>
      </c>
      <c r="E653" s="38" t="s">
        <v>318</v>
      </c>
      <c r="F653" s="26"/>
      <c r="G653" s="36" t="s">
        <v>265</v>
      </c>
      <c r="H653" s="26"/>
      <c r="I653" s="36" t="s">
        <v>265</v>
      </c>
      <c r="J653" s="26"/>
      <c r="K653" s="26"/>
      <c r="L653" s="26"/>
      <c r="M653" s="26"/>
      <c r="N653" s="26"/>
      <c r="O653" s="26"/>
      <c r="P653" s="124"/>
    </row>
    <row r="654" spans="2:16">
      <c r="B654" s="123"/>
      <c r="C654" s="40" t="s">
        <v>319</v>
      </c>
      <c r="D654" s="41" t="s">
        <v>235</v>
      </c>
      <c r="E654" s="38" t="s">
        <v>320</v>
      </c>
      <c r="F654" s="26"/>
      <c r="G654" s="29" t="s">
        <v>260</v>
      </c>
      <c r="H654" s="26"/>
      <c r="I654" s="29" t="s">
        <v>260</v>
      </c>
      <c r="J654" s="26"/>
      <c r="K654" s="26"/>
      <c r="L654" s="26"/>
      <c r="M654" s="26"/>
      <c r="N654" s="26"/>
      <c r="O654" s="26"/>
      <c r="P654" s="124"/>
    </row>
    <row r="655" spans="2:16">
      <c r="B655" s="123"/>
      <c r="C655" s="33" t="s">
        <v>321</v>
      </c>
      <c r="D655" s="41" t="s">
        <v>234</v>
      </c>
      <c r="E655" s="38" t="s">
        <v>318</v>
      </c>
      <c r="F655" s="26"/>
      <c r="G655" s="21"/>
      <c r="H655" s="26"/>
      <c r="I655" s="21"/>
      <c r="J655" s="26"/>
      <c r="K655" s="26"/>
      <c r="L655" s="26"/>
      <c r="M655" s="26"/>
      <c r="N655" s="26"/>
      <c r="O655" s="26"/>
      <c r="P655" s="124"/>
    </row>
    <row r="656" spans="2:16">
      <c r="B656" s="123"/>
      <c r="C656" s="33" t="s">
        <v>322</v>
      </c>
      <c r="D656" s="41" t="s">
        <v>234</v>
      </c>
      <c r="E656" s="38" t="s">
        <v>318</v>
      </c>
      <c r="F656" s="26"/>
      <c r="G656" s="21"/>
      <c r="H656" s="26"/>
      <c r="I656" s="21"/>
      <c r="J656" s="26"/>
      <c r="K656" s="26"/>
      <c r="L656" s="26"/>
      <c r="M656" s="26"/>
      <c r="N656" s="26"/>
      <c r="O656" s="26"/>
      <c r="P656" s="124"/>
    </row>
    <row r="657" spans="2:16">
      <c r="B657" s="123"/>
      <c r="C657" s="40" t="s">
        <v>323</v>
      </c>
      <c r="D657" s="41" t="s">
        <v>234</v>
      </c>
      <c r="E657" s="36" t="s">
        <v>318</v>
      </c>
      <c r="F657" s="26"/>
      <c r="G657" s="21"/>
      <c r="H657" s="26"/>
      <c r="I657" s="21"/>
      <c r="J657" s="26"/>
      <c r="K657" s="26"/>
      <c r="L657" s="26"/>
      <c r="M657" s="26"/>
      <c r="N657" s="26"/>
      <c r="O657" s="26"/>
      <c r="P657" s="124"/>
    </row>
    <row r="658" spans="2:16">
      <c r="B658" s="123"/>
      <c r="C658" s="26"/>
      <c r="D658" s="27"/>
      <c r="E658" s="26"/>
      <c r="F658" s="26"/>
      <c r="G658" s="21"/>
      <c r="H658" s="26"/>
      <c r="I658" s="21"/>
      <c r="J658" s="26"/>
      <c r="K658" s="26"/>
      <c r="L658" s="26"/>
      <c r="M658" s="26"/>
      <c r="N658" s="26"/>
      <c r="O658" s="26"/>
      <c r="P658" s="124"/>
    </row>
    <row r="659" spans="2:16">
      <c r="B659" s="123"/>
      <c r="C659" s="26" t="s">
        <v>324</v>
      </c>
      <c r="D659" s="27"/>
      <c r="E659" s="26"/>
      <c r="F659" s="26"/>
      <c r="G659" s="21"/>
      <c r="H659" s="26"/>
      <c r="I659" s="21"/>
      <c r="J659" s="26"/>
      <c r="K659" s="26"/>
      <c r="L659" s="26"/>
      <c r="M659" s="26"/>
      <c r="N659" s="26"/>
      <c r="O659" s="26"/>
      <c r="P659" s="124"/>
    </row>
    <row r="660" spans="2:16" ht="15.75" thickBot="1">
      <c r="B660" s="123"/>
      <c r="C660" s="170" t="s">
        <v>220</v>
      </c>
      <c r="D660" s="35" t="s">
        <v>306</v>
      </c>
      <c r="E660" s="26"/>
      <c r="F660" s="26"/>
      <c r="G660" s="21"/>
      <c r="H660" s="26"/>
      <c r="I660" s="26"/>
      <c r="J660" s="26"/>
      <c r="K660" s="26"/>
      <c r="L660" s="26"/>
      <c r="M660" s="26"/>
      <c r="N660" s="26"/>
      <c r="O660" s="26"/>
      <c r="P660" s="124"/>
    </row>
    <row r="661" spans="2:16" ht="15" thickTop="1">
      <c r="B661" s="123"/>
      <c r="C661" s="33" t="s">
        <v>325</v>
      </c>
      <c r="D661" s="34" t="b">
        <v>1</v>
      </c>
      <c r="E661" s="26"/>
      <c r="F661" s="26"/>
      <c r="G661" s="21"/>
      <c r="H661" s="26"/>
      <c r="I661" s="26"/>
      <c r="J661" s="26"/>
      <c r="K661" s="26"/>
      <c r="L661" s="26"/>
      <c r="M661" s="26"/>
      <c r="N661" s="26"/>
      <c r="O661" s="26"/>
      <c r="P661" s="124"/>
    </row>
    <row r="662" spans="2:16">
      <c r="B662" s="123"/>
      <c r="C662" s="33" t="s">
        <v>113</v>
      </c>
      <c r="D662" s="34" t="b">
        <v>0</v>
      </c>
      <c r="E662" s="26"/>
      <c r="F662" s="26"/>
      <c r="G662" s="21"/>
      <c r="H662" s="26"/>
      <c r="I662" s="26"/>
      <c r="J662" s="26"/>
      <c r="K662" s="26"/>
      <c r="L662" s="26"/>
      <c r="M662" s="26"/>
      <c r="N662" s="26"/>
      <c r="O662" s="26"/>
      <c r="P662" s="124"/>
    </row>
    <row r="663" spans="2:16">
      <c r="B663" s="123"/>
      <c r="C663" s="26"/>
      <c r="D663" s="27"/>
      <c r="E663" s="27"/>
      <c r="F663" s="26"/>
      <c r="G663" s="21"/>
      <c r="H663" s="26"/>
      <c r="I663" s="21"/>
      <c r="J663" s="21"/>
      <c r="K663" s="21"/>
      <c r="L663" s="21"/>
      <c r="M663" s="21"/>
      <c r="N663" s="21"/>
      <c r="O663" s="21"/>
      <c r="P663" s="124"/>
    </row>
    <row r="664" spans="2:16" ht="15" thickBot="1">
      <c r="B664" s="184"/>
      <c r="C664" s="160"/>
      <c r="D664" s="161"/>
      <c r="E664" s="161"/>
      <c r="F664" s="160"/>
      <c r="G664" s="162"/>
      <c r="H664" s="162"/>
      <c r="I664" s="162"/>
      <c r="J664" s="162"/>
      <c r="K664" s="162"/>
      <c r="L664" s="162"/>
      <c r="M664" s="162"/>
      <c r="N664" s="162"/>
      <c r="O664" s="162"/>
      <c r="P664" s="185"/>
    </row>
    <row r="665" spans="2:16" ht="15" thickTop="1">
      <c r="F665" s="36"/>
    </row>
    <row r="666" spans="2:16">
      <c r="F666" s="36"/>
      <c r="G666" s="36"/>
      <c r="H666" s="36"/>
      <c r="I666" s="34"/>
      <c r="J666" s="34"/>
    </row>
    <row r="667" spans="2:16">
      <c r="F667" s="36"/>
      <c r="G667" s="36"/>
      <c r="H667" s="36"/>
      <c r="I667" s="34"/>
      <c r="J667" s="34"/>
    </row>
    <row r="668" spans="2:16">
      <c r="F668" s="36"/>
      <c r="G668" s="36"/>
      <c r="H668" s="36"/>
      <c r="I668" s="34"/>
      <c r="J668" s="34"/>
    </row>
    <row r="669" spans="2:16">
      <c r="F669" s="36"/>
      <c r="G669" s="36"/>
      <c r="H669" s="36"/>
      <c r="I669" s="34"/>
      <c r="J669" s="34"/>
    </row>
    <row r="670" spans="2:16">
      <c r="F670" s="36"/>
      <c r="G670" s="36"/>
      <c r="H670" s="36"/>
      <c r="I670" s="34"/>
      <c r="J670" s="34"/>
    </row>
    <row r="671" spans="2:16">
      <c r="F671" s="36"/>
      <c r="G671" s="36"/>
      <c r="H671" s="36"/>
      <c r="I671" s="34"/>
      <c r="J671" s="34"/>
    </row>
    <row r="672" spans="2:16">
      <c r="F672" s="36"/>
      <c r="G672" s="36"/>
      <c r="H672" s="36"/>
      <c r="I672" s="34"/>
      <c r="J672" s="34"/>
    </row>
    <row r="673" spans="6:10">
      <c r="F673" s="36"/>
      <c r="G673" s="36"/>
      <c r="H673" s="36"/>
      <c r="I673" s="34"/>
      <c r="J673" s="34"/>
    </row>
    <row r="674" spans="6:10">
      <c r="F674" s="36"/>
      <c r="G674" s="36"/>
      <c r="H674" s="36"/>
      <c r="I674" s="34"/>
      <c r="J674" s="34"/>
    </row>
    <row r="675" spans="6:10">
      <c r="F675" s="36"/>
      <c r="G675" s="36"/>
      <c r="H675" s="36"/>
      <c r="I675" s="34"/>
      <c r="J675" s="34"/>
    </row>
    <row r="676" spans="6:10">
      <c r="F676" s="36"/>
      <c r="G676" s="36"/>
      <c r="H676" s="36"/>
      <c r="I676" s="34"/>
      <c r="J676" s="34"/>
    </row>
    <row r="677" spans="6:10">
      <c r="F677" s="36"/>
      <c r="G677" s="36"/>
      <c r="H677" s="36"/>
      <c r="I677" s="34"/>
      <c r="J677" s="34"/>
    </row>
    <row r="678" spans="6:10">
      <c r="F678" s="36"/>
      <c r="G678" s="36"/>
      <c r="H678" s="36"/>
      <c r="I678" s="34"/>
      <c r="J678" s="34"/>
    </row>
    <row r="679" spans="6:10">
      <c r="F679" s="36"/>
      <c r="G679" s="36"/>
      <c r="H679" s="36"/>
      <c r="I679" s="34"/>
      <c r="J679" s="34"/>
    </row>
    <row r="680" spans="6:10">
      <c r="F680" s="36"/>
      <c r="G680" s="36"/>
      <c r="H680" s="36"/>
      <c r="I680" s="34"/>
      <c r="J680" s="34"/>
    </row>
    <row r="681" spans="6:10">
      <c r="F681" s="36"/>
      <c r="G681" s="36"/>
      <c r="H681" s="36"/>
      <c r="I681" s="34"/>
      <c r="J681" s="34"/>
    </row>
    <row r="682" spans="6:10">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pati-svc</cp:lastModifiedBy>
  <cp:revision/>
  <dcterms:created xsi:type="dcterms:W3CDTF">2021-10-14T13:24:34Z</dcterms:created>
  <dcterms:modified xsi:type="dcterms:W3CDTF">2022-06-09T19:59:13Z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