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defaultThemeVersion="166925"/>
  <mc:AlternateContent xmlns:mc="http://schemas.openxmlformats.org/markup-compatibility/2006">
    <mc:Choice Requires="x15">
      <x15ac:absPath xmlns:x15ac="http://schemas.microsoft.com/office/spreadsheetml/2010/11/ac" url="https://jezeph.sharepoint.com/sites/BJCPlanningDocuments/Documents/MasterDocs/Work/Districts/Havant/H 131 - Land West of Hulbert Road, Havant - BRiCS Developments/"/>
    </mc:Choice>
  </mc:AlternateContent>
  <xr:revisionPtr revIDLastSave="0" documentId="8_{9B782D34-1975-40B7-B5D1-78090366BEF5}"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576"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C6" i="9" l="1"/>
  <c r="C11" i="8"/>
  <c r="C5" i="9"/>
  <c r="D30" i="22"/>
  <c r="B5" i="10" l="1"/>
  <c r="G30" i="22"/>
  <c r="C28" i="8" l="1"/>
  <c r="C22" i="9"/>
  <c r="B6" i="10" l="1"/>
  <c r="B12" i="10" s="1"/>
  <c r="B22" i="9"/>
  <c r="B28" i="8"/>
  <c r="B7" i="10" l="1"/>
  <c r="B8" i="10" s="1"/>
  <c r="B10" i="10"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<sst xmlns="http://schemas.openxmlformats.org/spreadsheetml/2006/main" count="3027" uniqueCount="843">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</sst>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election activeCell="A43" sqref="A43"/>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7" zoomScaleNormal="100" workbookViewId="0">
      <selection activeCell="B7" sqref="B7"/>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46388</v>
      </c>
      <c r="C5" s="18"/>
    </row>
    <row r="6" spans="1:3" ht="20.25" customHeight="1" x14ac:dyDescent="0.3">
      <c r="A6" s="17" t="s">
        <v>69</v>
      </c>
      <c r="B6" s="25">
        <v>2.44</v>
      </c>
      <c r="C6" s="18"/>
    </row>
    <row r="7" spans="1:3" ht="20.25" customHeight="1" x14ac:dyDescent="0.3">
      <c r="A7" s="17" t="s">
        <v>70</v>
      </c>
      <c r="B7" s="26">
        <v>120</v>
      </c>
      <c r="C7" s="18"/>
    </row>
    <row r="8" spans="1:3" ht="20.25" customHeight="1" x14ac:dyDescent="0.3">
      <c r="A8" s="17" t="s">
        <v>71</v>
      </c>
      <c r="B8" s="26">
        <v>100</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244</v>
      </c>
    </row>
    <row r="18" spans="1:2" ht="20.25" customHeight="1" x14ac:dyDescent="0.3">
      <c r="A18" s="17" t="s">
        <v>79</v>
      </c>
      <c r="B18" s="31">
        <f>IFERROR(B17*B7,0)</f>
        <v>29280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74.11</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1" zoomScaleNormal="100" workbookViewId="0">
      <selection activeCell="B16" sqref="B16"/>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800</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770</v>
      </c>
      <c r="B11" s="25">
        <v>4.71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14.129999999999999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4.71</v>
      </c>
      <c r="C28" s="39">
        <f>SUM(C11:C27)</f>
        <v>14.129999999999999</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B7" sqref="B7"/>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3.14</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45.359545638509992</v>
      </c>
    </row>
    <row r="6" spans="1:3" ht="23.25" customHeight="1" x14ac:dyDescent="0.25">
      <c r="A6" s="59" t="s">
        <v>770</v>
      </c>
      <c r="B6" s="60">
        <v>1.57</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4.71</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4.71</v>
      </c>
      <c r="C22" s="54">
        <f>SUM(C5:C21)</f>
        <v>50.069545638509993</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4" zoomScaleNormal="100" workbookViewId="0">
      <selection activeCell="D12" sqref="D12"/>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74.11</v>
      </c>
    </row>
    <row r="6" spans="1:4" ht="23.25" customHeight="1" x14ac:dyDescent="0.3">
      <c r="A6" s="17" t="s">
        <v>111</v>
      </c>
      <c r="B6" s="72">
        <f>IFERROR(Nutrients_from_future_land_use!C22-SuDS!G30-Nutrients_from_current_land_use!C28,0)</f>
        <v>35.939545638509998</v>
      </c>
    </row>
    <row r="7" spans="1:4" ht="23.25" customHeight="1" x14ac:dyDescent="0.3">
      <c r="A7" s="17" t="s">
        <v>112</v>
      </c>
      <c r="B7" s="72">
        <f>IFERROR(B5+B6,0)</f>
        <v>110.04954563851</v>
      </c>
    </row>
    <row r="8" spans="1:4" ht="23.25" customHeight="1" x14ac:dyDescent="0.3">
      <c r="A8" s="17" t="s">
        <v>113</v>
      </c>
      <c r="B8" s="72">
        <f>IFERROR(IF(B7&lt;0,B7,B7*1.2),0)</f>
        <v>132.05945476621199</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132.06</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e" cm="1">
        <f t="array" aca="1" ref="A710" ca="1">_xlfn._xlws.SORT(_xlfn.UNIQUE(_xlfn._xlws.FILTER(Nutrients_from_future_land_use!$A$5:$A$21,Nutrients_from_future_land_use!$A$5:$A$21&lt;&gt;"")))</f>
        <v>#NAME?</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6AE9237970CE43B51CC95378935255" ma:contentTypeVersion="16" ma:contentTypeDescription="Create a new document." ma:contentTypeScope="" ma:versionID="51d72e5995f1fd95a7f1d93f2a108ad8">
  <xsd:schema xmlns:xsd="http://www.w3.org/2001/XMLSchema" xmlns:xs="http://www.w3.org/2001/XMLSchema" xmlns:p="http://schemas.microsoft.com/office/2006/metadata/properties" xmlns:ns2="61e5aca1-4a99-4dc7-9367-15b38ee3e44b" xmlns:ns3="e1a8e35a-ae05-4d34-9610-7b87578c28df" targetNamespace="http://schemas.microsoft.com/office/2006/metadata/properties" ma:root="true" ma:fieldsID="0529c4865118c647685d9b0c9ae5a8b3" ns2:_="" ns3:_="">
    <xsd:import namespace="61e5aca1-4a99-4dc7-9367-15b38ee3e44b"/>
    <xsd:import namespace="e1a8e35a-ae05-4d34-9610-7b87578c28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2:SharedWithUsers" minOccurs="0"/>
                <xsd:element ref="ns2:SharedWithDetail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5aca1-4a99-4dc7-9367-15b38ee3e44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faa6ce57-5eb8-4486-b281-6114a8675b3d}" ma:internalName="TaxCatchAll" ma:showField="CatchAllData" ma:web="61e5aca1-4a99-4dc7-9367-15b38ee3e44b">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a8e35a-ae05-4d34-9610-7b87578c28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376edbc-e852-4b1c-91a2-eadb79a1b16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61e5aca1-4a99-4dc7-9367-15b38ee3e44b" xsi:nil="true"/>
    <lcf76f155ced4ddcb4097134ff3c332f xmlns="e1a8e35a-ae05-4d34-9610-7b87578c28df">
      <Terms xmlns="http://schemas.microsoft.com/office/infopath/2007/PartnerControls"/>
    </lcf76f155ced4ddcb4097134ff3c332f>
    <_dlc_DocId xmlns="61e5aca1-4a99-4dc7-9367-15b38ee3e44b">6YNUPF3DYWM6-601041616-2089522</_dlc_DocId>
    <_dlc_DocIdUrl xmlns="61e5aca1-4a99-4dc7-9367-15b38ee3e44b">
      <Url>https://jezeph.sharepoint.com/sites/BJCPlanningDocuments/_layouts/15/DocIdRedir.aspx?ID=6YNUPF3DYWM6-601041616-2089522</Url>
      <Description>6YNUPF3DYWM6-601041616-2089522</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00C68A-726C-47D4-A02A-2B9A3C9BA0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e5aca1-4a99-4dc7-9367-15b38ee3e44b"/>
    <ds:schemaRef ds:uri="e1a8e35a-ae05-4d34-9610-7b87578c28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20E6CF-7CFB-44C2-AC3F-9CE71D9ECA19}">
  <ds:schemaRefs>
    <ds:schemaRef ds:uri="http://schemas.microsoft.com/sharepoint/event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61e5aca1-4a99-4dc7-9367-15b38ee3e44b"/>
    <ds:schemaRef ds:uri="e1a8e35a-ae05-4d34-9610-7b87578c28df"/>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Knappett</cp:lastModifiedBy>
  <cp:revision/>
  <dcterms:created xsi:type="dcterms:W3CDTF">2021-10-14T13:24:34Z</dcterms:created>
  <dcterms:modified xsi:type="dcterms:W3CDTF">2025-06-27T13:41:06Z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0x010100DF6AE9237970CE43B51CC95378935255</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_dlc_DocIdItemGuid">
    <vt:lpwstr>889c6858-2756-4716-b912-4e6e200c5572</vt:lpwstr>
  </property>
</Properties>
</file>