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Business/W D King Group/Clock House/2025/"/>
    </mc:Choice>
  </mc:AlternateContent>
  <xr:revisionPtr revIDLastSave="9" documentId="8_{7A2EEA2B-E30A-409C-AE22-E63D630193FB}" xr6:coauthVersionLast="47" xr6:coauthVersionMax="47" xr10:uidLastSave="{C93CFF65-AA7A-411A-BA8B-42D6A4C0C7F4}"/>
  <workbookProtection workbookAlgorithmName="SHA-512" workbookHashValue="ci5dpr45OXD+YAr7abqqvHh5mGtj5llWo0zR7ylkpmcTEFyPlq58BMtGz7CZpyqkZ6LSGvukgTuCns3N9jXiYw==" workbookSaltValue="0Ky0H2B/WjNkoc1UurlgwA==" workbookSpinCount="100000" lockStructure="1"/>
  <bookViews>
    <workbookView xWindow="20370" yWindow="-120" windowWidth="20730" windowHeight="11760"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C11" i="8" l="1"/>
  <c r="C5"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<sst xmlns="http://schemas.openxmlformats.org/spreadsheetml/2006/main" count="3028" uniqueCount="845">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</sst>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38" zoomScaleNormal="100" workbookViewId="0">
      <selection activeCell="B43" sqref="B43"/>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8" zoomScaleNormal="100" workbookViewId="0">
      <selection activeCell="B8" sqref="B8"/>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45992</v>
      </c>
      <c r="C5" s="80"/>
    </row>
    <row r="6" spans="1:4" ht="15.75" x14ac:dyDescent="0.25">
      <c r="A6" s="8" t="s">
        <v>71</v>
      </c>
      <c r="B6" s="15">
        <v>1.71</v>
      </c>
      <c r="C6" s="80"/>
    </row>
    <row r="7" spans="1:4" ht="15.75" x14ac:dyDescent="0.25">
      <c r="A7" s="8" t="s">
        <v>72</v>
      </c>
      <c r="B7" s="39">
        <v>90</v>
      </c>
      <c r="C7" s="80"/>
    </row>
    <row r="8" spans="1:4" ht="123.95" customHeight="1" x14ac:dyDescent="0.25">
      <c r="A8" s="8" t="s">
        <v>73</v>
      </c>
      <c r="B8" s="39">
        <v>7</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11.969999999999999</v>
      </c>
    </row>
    <row r="18" spans="1:2" ht="15.75" x14ac:dyDescent="0.25">
      <c r="A18" s="7" t="s">
        <v>81</v>
      </c>
      <c r="B18" s="16">
        <f>IFERROR(B17*B7,"")</f>
        <v>1077.3</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2.73</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3" zoomScaleNormal="100" workbookViewId="0">
      <selection activeCell="A11" sqref="A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805</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779</v>
      </c>
      <c r="B11" s="15">
        <v>0.1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0.86984310247999985</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0.1</v>
      </c>
      <c r="C28" s="17">
        <f>SUM(C11:C27)</f>
        <v>0.86984310247999985</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9" zoomScaleNormal="100" workbookViewId="0">
      <selection activeCell="C5" sqref="C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1.6309558171499994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0.1</v>
      </c>
      <c r="C22" s="31">
        <f>SUM(C5:C21)</f>
        <v>1.6309558171499994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5" sqref="C5"/>
    </sheetView>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2.73</v>
      </c>
    </row>
    <row r="6" spans="1:4" ht="22.5" customHeight="1" x14ac:dyDescent="0.25">
      <c r="A6" s="8" t="s">
        <v>114</v>
      </c>
      <c r="B6" s="50">
        <f>IFERROR(Nutrients_from_future_land_use!C22-SuDS!G29-Nutrients_from_current_land_use!C28,"")</f>
        <v>0.76111271466999952</v>
      </c>
    </row>
    <row r="7" spans="1:4" ht="22.5" customHeight="1" x14ac:dyDescent="0.25">
      <c r="A7" s="8" t="s">
        <v>115</v>
      </c>
      <c r="B7" s="50">
        <f>IFERROR(B5+B6,"")</f>
        <v>3.4911127146699994</v>
      </c>
    </row>
    <row r="8" spans="1:4" ht="22.5" customHeight="1" x14ac:dyDescent="0.25">
      <c r="A8" s="8" t="s">
        <v>116</v>
      </c>
      <c r="B8" s="50">
        <f>IFERROR(IF(B7&lt;0,B7,B7*1.2),"")</f>
        <v>4.1893352576039993</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4.1900000000000004</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16.309558171499994</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8.6984310247999979</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9.6140553431999969</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6395F272-F6BB-4ABC-8F8C-89B32E327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cbfa44ef-137d-4ac8-be06-98fc5ff344ef"/>
    <ds:schemaRef ds:uri="c3534efc-f0db-4560-9b29-2e155aba9e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KAD Admin</cp:lastModifiedBy>
  <cp:revision/>
  <dcterms:created xsi:type="dcterms:W3CDTF">2021-10-14T13:24:34Z</dcterms:created>
  <dcterms:modified xsi:type="dcterms:W3CDTF">2025-05-14T15:03:09Z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