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https://d.docs.live.net/2e0d853f5b3774fc/Documents/LSP/10 South St/"/>
    </mc:Choice>
  </mc:AlternateContent>
  <xr:revisionPtr revIDLastSave="26" documentId="8_{90F48BF8-F63D-43F2-B922-095B940DD6E3}" xr6:coauthVersionLast="47" xr6:coauthVersionMax="47" xr10:uidLastSave="{2947E778-CA93-42D5-AE40-8139B01AD6D6}"/>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<sst xmlns="http://schemas.openxmlformats.org/spreadsheetml/2006/main" count="3026" uniqueCount="843">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</sst>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C4" sqref="C4"/>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45716</v>
      </c>
      <c r="C5" s="18"/>
    </row>
    <row r="6" spans="1:3" ht="20.25" customHeight="1" x14ac:dyDescent="0.3">
      <c r="A6" s="17" t="s">
        <v>69</v>
      </c>
      <c r="B6" s="25">
        <v>1.4</v>
      </c>
      <c r="C6" s="18"/>
    </row>
    <row r="7" spans="1:3" ht="20.25" customHeight="1" x14ac:dyDescent="0.3">
      <c r="A7" s="17" t="s">
        <v>70</v>
      </c>
      <c r="B7" s="26">
        <v>137</v>
      </c>
      <c r="C7" s="18"/>
    </row>
    <row r="8" spans="1:3" ht="20.25" customHeight="1" x14ac:dyDescent="0.3">
      <c r="A8" s="17" t="s">
        <v>71</v>
      </c>
      <c r="B8" s="26">
        <v>1</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1.4</v>
      </c>
    </row>
    <row r="18" spans="1:2" ht="20.25" customHeight="1" x14ac:dyDescent="0.3">
      <c r="A18" s="17" t="s">
        <v>79</v>
      </c>
      <c r="B18" s="31">
        <f>IFERROR(B17*B7,0)</f>
        <v>191.79999999999998</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0.49</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2"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824</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5.0899999999999999E-3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3.6671505496980145E-2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5.0899999999999999E-3</v>
      </c>
      <c r="C28" s="39">
        <f>SUM(C11:C27)</f>
        <v>3.6671505496980145E-2</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F4" sqref="F4"/>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5.0899999999999999E-3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6.8759072806837782E-2</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5.0899999999999999E-3</v>
      </c>
      <c r="C22" s="54">
        <f>SUM(C5:C21)</f>
        <v>6.8759072806837782E-2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9" zoomScaleNormal="100" workbookViewId="0">
      <selection activeCell="C20" sqref="C20"/>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C12" sqref="C12"/>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0.49</v>
      </c>
    </row>
    <row r="6" spans="1:4" ht="23.25" customHeight="1" x14ac:dyDescent="0.3">
      <c r="A6" s="17" t="s">
        <v>111</v>
      </c>
      <c r="B6" s="72">
        <f>IFERROR(Nutrients_from_future_land_use!C22-SuDS!G30-Nutrients_from_current_land_use!C28,0)</f>
        <v>3.2087567309857637E-2</v>
      </c>
    </row>
    <row r="7" spans="1:4" ht="23.25" customHeight="1" x14ac:dyDescent="0.3">
      <c r="A7" s="17" t="s">
        <v>112</v>
      </c>
      <c r="B7" s="72">
        <f>IFERROR(B5+B6,0)</f>
        <v>0.52208756730985761</v>
      </c>
    </row>
    <row r="8" spans="1:4" ht="23.25" customHeight="1" x14ac:dyDescent="0.3">
      <c r="A8" s="17" t="s">
        <v>113</v>
      </c>
      <c r="B8" s="72">
        <f>IFERROR(IF(B7&lt;0,B7,B7*1.2),0)</f>
        <v>0.62650508077182909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0.63</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Peter Clayson</cp:lastModifiedBy>
  <cp:revision/>
  <dcterms:created xsi:type="dcterms:W3CDTF">2021-10-14T13:24:34Z</dcterms:created>
  <dcterms:modified xsi:type="dcterms:W3CDTF">2025-07-20T14:11:22Z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