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updateLinks="never" defaultThemeVersion="166925"/>
  <mc:AlternateContent xmlns:mc="http://schemas.openxmlformats.org/markup-compatibility/2006">
    <mc:Choice Requires="x15">
      <x15ac:absPath xmlns:x15ac="http://schemas.microsoft.com/office/spreadsheetml/2010/11/ac" url="C:\GSAL\Projects\GSAL25xx\GSAL2525 14A St Catherine's Road single storey dwelling - MIP - AVP\"/>
    </mc:Choice>
  </mc:AlternateContent>
  <xr:revisionPtr revIDLastSave="0" documentId="8_{34516055-63D7-418B-BB49-52522B7FD48C}" xr6:coauthVersionLast="47" xr6:coauthVersionMax="47" xr10:uidLastSave="{00000000-0000-0000-0000-000000000000}"/>
  <bookViews>
    <workbookView xWindow="-120" yWindow="-120" windowWidth="29040" windowHeight="1572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<sst xmlns="http://schemas.openxmlformats.org/spreadsheetml/2006/main" count="2521" uniqueCount="344">
  <si>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</si>
  <si>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</si>
  <si>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</si>
  <si>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</si>
  <si>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</si>
  <si>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</si>
  <si>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</si>
  <si>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</si>
  <si>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</si>
  <si>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</si>
  <si>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</si>
  <si>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</si>
  <si>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</si>
  <si>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</si>
  <si>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</si>
  <si>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</si>
  <si>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</si>
  <si>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</si>
  <si>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</si>
  <si>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</si>
  <si>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</si>
  <si>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</si>
  <si>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</si>
  <si>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</si>
  <si>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</si>
  <si>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</si>
  <si>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</si>
  <si>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</si>
  <si>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</si>
  <si>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</si>
  <si>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</si>
  <si>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</si>
  <si>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</si>
  <si>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</si>
  <si>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</si>
  <si>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</si>
  <si>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</si>
  <si>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</si>
  <si>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</si>
  <si>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</si>
  <si>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</si>
  <si>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</si>
  <si>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</si>
  <si>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</si>
  <si>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</si>
  <si>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</si>
  <si>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</si>
  <si>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</si>
  <si>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</si>
  <si>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</si>
  <si>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</si>
  <si>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</si>
  <si>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</si>
  <si>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</si>
  <si>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</si>
  <si>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</si>
  <si>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</si>
  <si>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</si>
  <si>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</si>
  <si>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</si>
  <si>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</si>
  <si>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</si>
  <si>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</si>
  <si>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</si>
  <si>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</si>
  <si>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</si>
  <si>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</si>
  <si>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</si>
  <si>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</si>
  <si>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</si>
  <si>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</si>
  <si>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</si>
  <si>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</si>
  <si>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</si>
  <si>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</si>
  <si>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</si>
  <si>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</si>
  <si>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</si>
  <si>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</si>
  <si>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</si>
  <si>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</si>
  <si>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</si>
  <si>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</si>
  <si>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</si>
  <si>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</si>
  <si>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</si>
  <si>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</si>
  <si>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</si>
  <si>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</si>
  <si>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</si>
  <si>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</si>
  <si>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</si>
  <si>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</si>
  <si>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</si>
  <si>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</si>
  <si>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</si>
  <si>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</si>
  <si>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</si>
  <si>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</si>
  <si>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</si>
  <si>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</si>
  <si>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</si>
  <si>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</si>
  <si>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</si>
  <si>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</si>
  <si>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</si>
  <si>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</si>
  <si>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</si>
  <si>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</si>
  <si>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</si>
  <si>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</si>
  <si>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</si>
  <si>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</si>
  <si>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</si>
  <si>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</si>
  <si>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</si>
  <si>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</si>
  <si>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</si>
  <si>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</si>
  <si>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</si>
  <si>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</si>
  <si>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</si>
  <si>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</si>
  <si>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</si>
  <si>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</si>
  <si>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</si>
  <si>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</si>
  <si>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</si>
  <si>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</si>
  <si>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</si>
  <si>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</si>
  <si>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</si>
  <si>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</si>
  <si>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</si>
  <si>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</si>
  <si>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</si>
  <si>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</si>
  <si>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</si>
  <si>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</si>
  <si>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</si>
  <si>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</si>
  <si>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</si>
  <si>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</si>
  <si>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</si>
  <si>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</si>
  <si>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</si>
  <si>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</si>
  <si>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</si>
  <si>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</si>
  <si>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</si>
  <si>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</si>
  <si>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</si>
  <si>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</si>
  <si>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</si>
  <si>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</si>
  <si>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</si>
  <si>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</si>
  <si>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</si>
  <si>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</si>
  <si>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</si>
  <si>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</si>
  <si>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</si>
  <si>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</si>
  <si>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</si>
  <si>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</si>
  <si>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</si>
  <si>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</si>
  <si>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</si>
  <si>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</si>
  <si>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</si>
  <si>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</si>
  <si>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</si>
  <si>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</si>
  <si>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</si>
  <si>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</si>
  <si>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</si>
  <si>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</si>
  <si>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</si>
  <si>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</si>
  <si>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</si>
  <si>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</si>
  <si>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</si>
  <si>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</si>
  <si>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</si>
  <si>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</si>
  <si>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</si>
  <si>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</si>
  <si>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</si>
  <si>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</si>
  <si>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</si>
  <si>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</si>
  <si>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</si>
  <si>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</si>
  <si>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</si>
  <si>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</si>
  <si>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</si>
  <si>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</si>
  <si>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</si>
  <si>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</si>
  <si>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</si>
  <si>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</si>
  <si>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</si>
  <si>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</si>
  <si>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</si>
  <si>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</si>
  <si>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</si>
  <si>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</si>
  <si>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</si>
  <si>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</si>
  <si>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</si>
  <si>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</si>
  <si>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</si>
  <si>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</si>
  <si>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</si>
  <si>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</si>
  <si>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</si>
  <si>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</si>
  <si>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</si>
  <si>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</si>
  <si>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</si>
  <si>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</si>
  <si>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</si>
  <si>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</si>
  <si>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</si>
  <si>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</si>
  <si>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</si>
  <si>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</si>
  <si>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</si>
  <si>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</si>
  <si>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</si>
  <si>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</si>
  <si>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</si>
  <si>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</si>
  <si>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</si>
  <si>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</si>
  <si>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</si>
  <si>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</si>
  <si>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</si>
  <si>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</si>
  <si>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</si>
  <si>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</si>
  <si>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</si>
  <si>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</si>
  <si>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</si>
  <si>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</si>
  <si>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</si>
  <si>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</si>
  <si>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</si>
  <si>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</si>
  <si>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</si>
  <si>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</si>
  <si>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</si>
  <si>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</si>
  <si>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</si>
  <si>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</si>
  <si>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</si>
  <si>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</si>
  <si>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</si>
  <si>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</si>
  <si>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</si>
  <si>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</si>
  <si>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</si>
  <si>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</si>
  <si>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</si>
  <si>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</si>
  <si>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</si>
  <si>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</si>
  <si>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</si>
  <si>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</si>
  <si>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</si>
  <si>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</si>
  <si>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</si>
  <si>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</si>
  <si>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</si>
  <si>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</si>
  <si>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</si>
  <si>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</si>
  <si>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</si>
  <si>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</si>
  <si>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</si>
  <si>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</si>
  <si>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</si>
  <si>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</si>
  <si>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</si>
  <si>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</si>
  <si>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</si>
  <si>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</si>
  <si>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</si>
  <si>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</si>
  <si>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</si>
  <si>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</si>
  <si>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</si>
  <si>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</si>
  <si>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</si>
  <si>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</si>
  <si>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</si>
  <si>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</si>
  <si>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</si>
  <si>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</si>
  <si>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</si>
  <si>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</si>
  <si>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</si>
  <si>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</si>
  <si>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</si>
  <si>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</si>
  <si>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</si>
  <si>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</si>
  <si>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</si>
  <si>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</si>
  <si>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</si>
  <si>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</si>
  <si>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</si>
  <si>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</si>
  <si>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</si>
  <si>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</si>
  <si>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</si>
  <si>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</si>
  <si>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</si>
  <si>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</si>
  <si>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</si>
  <si>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</si>
  <si>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</si>
  <si>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</si>
  <si>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</si>
  <si>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</si>
  <si>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</si>
  <si>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</si>
  <si>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</si>
  <si>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</si>
  <si>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</si>
  <si>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</si>
  <si>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</si>
  <si>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</si>
  <si>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</si>
  <si>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</si>
  <si>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</si>
  <si>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</si>
  <si>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</si>
  <si>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</si>
  <si>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</si>
  <si>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yes</t>
  </si>
  <si>
    <t>TBA</t>
  </si>
  <si>
    <t>14 St Catherine's Road Annex</t>
  </si>
  <si>
    <t>14 St Catherine's Road, Hayling Island, Hants, PO 11 0HE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</si>
</sst>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45716</v>
      </c>
      <c r="E7" s="259"/>
      <c r="F7" s="259"/>
      <c r="G7" s="259"/>
      <c r="H7" s="259"/>
      <c r="I7" s="259"/>
      <c r="J7" s="259"/>
      <c r="K7" s="259"/>
      <c r="L7" s="135"/>
      <c r="M7" s="131"/>
    </row>
    <row r="8" spans="2:13" ht="35.25" customHeight="1" thickBot="1" x14ac:dyDescent="0.3">
      <c r="B8" s="122"/>
      <c r="C8" s="50" t="s">
        <v>72</v>
      </c>
      <c r="D8" s="260" t="s">
        <v>342</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45716</v>
      </c>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340</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288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5.75" hidden="1" thickBot="1" x14ac:dyDescent="0.3">
      <c r="A28" s="149"/>
      <c r="B28" s="1"/>
      <c r="C28" s="26" t="s">
        <v>93</v>
      </c>
      <c r="D28" s="51">
        <f>IFERROR($D$27/1000000,"")</f>
        <v>1.99584E-3</v>
      </c>
      <c r="E28" s="27" t="s">
        <v>94</v>
      </c>
      <c r="F28" s="1"/>
      <c r="G28" s="83"/>
      <c r="H28" s="87"/>
      <c r="I28" s="84"/>
      <c r="J28" s="144"/>
    </row>
    <row r="29" spans="1:14" ht="15.75" hidden="1" thickBot="1" x14ac:dyDescent="0.3">
      <c r="A29" s="149"/>
      <c r="B29" s="1"/>
      <c r="C29" s="54" t="s">
        <v>95</v>
      </c>
      <c r="D29" s="56">
        <f>IFERROR($D$28*365.25,"")</f>
        <v>0.72898056</v>
      </c>
      <c r="E29" s="27" t="s">
        <v>96</v>
      </c>
      <c r="F29" s="1"/>
      <c r="G29" s="83"/>
      <c r="H29" s="88"/>
      <c r="I29" s="84"/>
      <c r="J29" s="144"/>
    </row>
    <row r="30" spans="1:14" hidden="1" x14ac:dyDescent="0.25">
      <c r="A30" s="149"/>
      <c r="B30" s="1"/>
      <c r="C30" s="55" t="s">
        <v>97</v>
      </c>
      <c r="D30" s="57">
        <f>D29</f>
        <v>0.72898056</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1995.84</v>
      </c>
      <c r="E33" s="27" t="s">
        <v>99</v>
      </c>
      <c r="F33" s="1"/>
      <c r="G33" s="83"/>
      <c r="H33" s="87"/>
      <c r="I33" s="84"/>
      <c r="J33" s="144"/>
    </row>
    <row r="34" spans="1:10" ht="15.75" hidden="1" thickBot="1" x14ac:dyDescent="0.3">
      <c r="A34" s="149"/>
      <c r="B34" s="1"/>
      <c r="C34" s="58" t="s">
        <v>100</v>
      </c>
      <c r="D34" s="59">
        <f>IFERROR($D$33/1000000,"")</f>
        <v>1.99584E-3</v>
      </c>
      <c r="E34" s="27" t="s">
        <v>101</v>
      </c>
      <c r="F34" s="1"/>
      <c r="G34" s="83"/>
      <c r="H34" s="87"/>
      <c r="I34" s="84"/>
      <c r="J34" s="144"/>
    </row>
    <row r="35" spans="1:10" ht="15.75" hidden="1" thickBot="1" x14ac:dyDescent="0.3">
      <c r="A35" s="149"/>
      <c r="B35" s="1"/>
      <c r="C35" s="58" t="s">
        <v>102</v>
      </c>
      <c r="D35" s="60">
        <f>IFERROR($D$34*365.25,"")</f>
        <v>0.72898056</v>
      </c>
      <c r="E35" s="27" t="s">
        <v>103</v>
      </c>
      <c r="F35" s="1"/>
      <c r="G35" s="83"/>
      <c r="H35" s="88"/>
      <c r="I35" s="84"/>
      <c r="J35" s="144"/>
    </row>
    <row r="36" spans="1:10" x14ac:dyDescent="0.25">
      <c r="A36" s="149"/>
      <c r="B36" s="1"/>
      <c r="C36" s="55" t="s">
        <v>104</v>
      </c>
      <c r="D36" s="57">
        <f>D35</f>
        <v>0.72898056</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7" zoomScaleNormal="100" workbookViewId="0">
      <selection activeCell="C24" sqref="C24"/>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0.1</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1.5377636671499995</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1.5377636671499995</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0.1</v>
      </c>
      <c r="E32" s="213">
        <f>SUM(E15:E31)</f>
        <v>1.5377636671499995</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0.1</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1.5377636671499995</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0.1</v>
      </c>
      <c r="E27" s="94">
        <f>SUM(E10:E26)</f>
        <v>1.5377636671499995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0.72898056</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0.72898056</v>
      </c>
      <c r="E13" s="18"/>
      <c r="F13" s="1"/>
      <c r="G13" s="1"/>
      <c r="H13" s="112"/>
    </row>
    <row r="14" spans="2:12" hidden="1" x14ac:dyDescent="0.25">
      <c r="B14" s="122"/>
      <c r="C14" s="15" t="s">
        <v>128</v>
      </c>
      <c r="D14" s="91">
        <f>D13*1.2</f>
        <v>0.87477667199999998</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0.87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0.72898056</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0.72898056</v>
      </c>
      <c r="D17" s="18"/>
      <c r="E17" s="276"/>
    </row>
    <row r="18" spans="2:6" ht="15.75" thickTop="1" x14ac:dyDescent="0.25">
      <c r="B18" s="17" t="s">
        <v>128</v>
      </c>
      <c r="C18" s="48">
        <f>C17*1.2</f>
        <v>0.87477667199999998</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0.72898056</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0.87477667199999998</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Adrian Parker</cp:lastModifiedBy>
  <cp:revision/>
  <dcterms:created xsi:type="dcterms:W3CDTF">2021-10-14T13:24:34Z</dcterms:created>
  <dcterms:modified xsi:type="dcterms:W3CDTF">2025-02-28T15:55:14Z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