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updateLinks="never" defaultThemeVersion="166925"/>
  <mc:AlternateContent xmlns:mc="http://schemas.openxmlformats.org/markup-compatibility/2006">
    <mc:Choice Requires="x15">
      <x15ac:absPath xmlns:x15ac="http://schemas.microsoft.com/office/spreadsheetml/2010/11/ac" url="https://d.docs.live.net/c400ccc5c2a93d07/_Documents/2 Design Files/_ JB Design/_ JOBS/2025/JB25.01 - HMO Waterlooville/"/>
    </mc:Choice>
  </mc:AlternateContent>
  <xr:revisionPtr revIDLastSave="0" documentId="8_{69096484-0D9A-D34D-8045-06CD3F5919EF}"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66900" yWindow="-14320" windowWidth="31680" windowHeight="2556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<sst xmlns="http://schemas.openxmlformats.org/spreadsheetml/2006/main" count="3026" uniqueCount="843">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</sst>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Users/jamesbengree/Library/CloudStorage/OneDrive-Personal/_Documents/2%20Design%20Files/_%20JB%20Design/_%20JOBS/2025/JB25.01%20-%20HMO%20Waterlooville/C:\Users\DS56\OneDrive%20-%20Ricardo%20Plc\NE%20NN\Copy%20of%20Herefordshire%20Council%20Phosphate%20Budget%20Calculator_Final.xlsx?6A7B9CE9" TargetMode="External"/><Relationship Id="rId1" Type="http://schemas.openxmlformats.org/officeDocument/2006/relationships/externalLinkPath" Target="file:///6A7B9CE9/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5" sqref="B5"/>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45962</v>
      </c>
      <c r="C5" s="18"/>
    </row>
    <row r="6" spans="1:3" ht="20.25" customHeight="1" x14ac:dyDescent="0.2">
      <c r="A6" s="17" t="s">
        <v>69</v>
      </c>
      <c r="B6" s="25">
        <v>3.6</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3.6</v>
      </c>
    </row>
    <row r="18" spans="1:2" ht="20.25" customHeight="1" x14ac:dyDescent="0.2">
      <c r="A18" s="17" t="s">
        <v>79</v>
      </c>
      <c r="B18" s="31">
        <f>IFERROR(B17*B7,0)</f>
        <v>432</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1.0900000000000001</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2" sqref="B12"/>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824</v>
      </c>
    </row>
    <row r="7" spans="1:6" ht="23.25" customHeight="1" x14ac:dyDescent="0.2">
      <c r="A7" s="17" t="s">
        <v>85</v>
      </c>
      <c r="B7" s="44" t="s">
        <v>800</v>
      </c>
    </row>
    <row r="8" spans="1:6" ht="23.25" customHeight="1" x14ac:dyDescent="0.2">
      <c r="A8" s="20" t="s">
        <v>86</v>
      </c>
      <c r="B8" s="45" t="s">
        <v>835</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776</v>
      </c>
      <c r="B11" s="25">
        <v>6.08E-2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0.46842639062783986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6.08E-2</v>
      </c>
      <c r="C28" s="39">
        <f>SUM(C11:C27)</f>
        <v>0.46842639062783986</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C8" sqref="C8"/>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6.08E-2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0.8782994824271998</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6.08E-2</v>
      </c>
      <c r="C22" s="54">
        <f>SUM(C5:C21)</f>
        <v>0.8782994824271998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1.0900000000000001</v>
      </c>
    </row>
    <row r="6" spans="1:4" ht="23.25" customHeight="1" x14ac:dyDescent="0.2">
      <c r="A6" s="17" t="s">
        <v>111</v>
      </c>
      <c r="B6" s="72">
        <f>IFERROR(Nutrients_from_future_land_use!C22-SuDS!G30-Nutrients_from_current_land_use!C28,0)</f>
        <v>0.40987309179935993</v>
      </c>
    </row>
    <row r="7" spans="1:4" ht="23.25" customHeight="1" x14ac:dyDescent="0.2">
      <c r="A7" s="17" t="s">
        <v>112</v>
      </c>
      <c r="B7" s="72">
        <f>IFERROR(B5+B6,0)</f>
        <v>1.4998730917993601</v>
      </c>
    </row>
    <row r="8" spans="1:4" ht="23.25" customHeight="1" x14ac:dyDescent="0.2">
      <c r="A8" s="17" t="s">
        <v>113</v>
      </c>
      <c r="B8" s="72">
        <f>IFERROR(IF(B7&lt;0,B7,B7*1.2),0)</f>
        <v>1.7998477101592321</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1.8</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'/Users/jamesbengree/Library/CloudStorage/OneDrive-Personal/_Documents/2 Design Files/_ JB Design/_ JOBS/2025/JB25.01 - HMO Waterlooville/C:\Users\DS56\OneDrive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James Bengree</cp:lastModifiedBy>
  <cp:revision/>
  <dcterms:created xsi:type="dcterms:W3CDTF">2021-10-14T13:24:34Z</dcterms:created>
  <dcterms:modified xsi:type="dcterms:W3CDTF">2025-03-17T23:35:58Z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