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https://knightadltd.sharepoint.com/sites/KADShares/Shared Documents/Shared/Clients/One-off (singular &amp; non-repeat)/Rownham Road 36, Havant, PO9 7QB – Moth &amp; Sons Ltd/SEPT 2025 RESUB/"/>
    </mc:Choice>
  </mc:AlternateContent>
  <xr:revisionPtr revIDLastSave="0" documentId="8_{88F64840-082D-43FC-B7E5-EDAC73797605}"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120" yWindow="-120" windowWidth="29040" windowHeight="15840" tabRatio="801"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<sst xmlns="http://schemas.openxmlformats.org/spreadsheetml/2006/main" count="3026" uniqueCount="843">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</sst>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9" zoomScaleNormal="100" workbookViewId="0">
      <selection activeCell="A39" sqref="A39"/>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4" zoomScaleNormal="100" workbookViewId="0">
      <selection activeCell="B10" sqref="B10"/>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46330</v>
      </c>
      <c r="C5" s="18"/>
    </row>
    <row r="6" spans="1:3" ht="20.25" customHeight="1" x14ac:dyDescent="0.25">
      <c r="A6" s="17" t="s">
        <v>69</v>
      </c>
      <c r="B6" s="25">
        <v>2</v>
      </c>
      <c r="C6" s="18"/>
    </row>
    <row r="7" spans="1:3" ht="20.25" customHeight="1" x14ac:dyDescent="0.25">
      <c r="A7" s="17" t="s">
        <v>70</v>
      </c>
      <c r="B7" s="26">
        <v>110</v>
      </c>
      <c r="C7" s="18"/>
    </row>
    <row r="8" spans="1:3" ht="20.25" customHeight="1" x14ac:dyDescent="0.25">
      <c r="A8" s="17" t="s">
        <v>71</v>
      </c>
      <c r="B8" s="26">
        <v>1</v>
      </c>
      <c r="C8" s="18"/>
    </row>
    <row r="9" spans="1:3" ht="20.25" customHeight="1" x14ac:dyDescent="0.25">
      <c r="A9" s="17" t="s">
        <v>72</v>
      </c>
      <c r="B9" s="26" t="s">
        <v>835</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9.6999999999999993</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v>
      </c>
    </row>
    <row r="18" spans="1:2" ht="20.25" customHeight="1" x14ac:dyDescent="0.25">
      <c r="A18" s="17" t="s">
        <v>79</v>
      </c>
      <c r="B18" s="31">
        <f>IFERROR(B17*B7,0)</f>
        <v>220</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0.7</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17" zoomScaleNormal="100" workbookViewId="0">
      <selection activeCell="D8" sqref="D8"/>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797</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237</v>
      </c>
      <c r="B11" s="25">
        <v>1.4999999999999999E-2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0.24628760117175222</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1.4999999999999999E-2</v>
      </c>
      <c r="C28" s="39">
        <f>SUM(C11:C27)</f>
        <v>0.24628760117175222</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6" zoomScaleNormal="100" workbookViewId="0">
      <selection activeCell="C3" sqref="C3"/>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1.4999999999999999E-2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0.18458674688892251</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1.4999999999999999E-2</v>
      </c>
      <c r="C22" s="54">
        <f>SUM(C5:C21)</f>
        <v>0.18458674688892251</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2" zoomScaleNormal="100" workbookViewId="0">
      <selection activeCell="C2" sqref="C2"/>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2"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0.7</v>
      </c>
    </row>
    <row r="6" spans="1:4" ht="23.25" customHeight="1" x14ac:dyDescent="0.25">
      <c r="A6" s="17" t="s">
        <v>111</v>
      </c>
      <c r="B6" s="72">
        <f>IFERROR(Nutrients_from_future_land_use!C22-SuDS!G30-Nutrients_from_current_land_use!C28,0)</f>
        <v>-6.1700854282829704E-2</v>
      </c>
    </row>
    <row r="7" spans="1:4" ht="23.25" customHeight="1" x14ac:dyDescent="0.25">
      <c r="A7" s="17" t="s">
        <v>112</v>
      </c>
      <c r="B7" s="72">
        <f>IFERROR(B5+B6,0)</f>
        <v>0.63829914571717028</v>
      </c>
    </row>
    <row r="8" spans="1:4" ht="23.25" customHeight="1" x14ac:dyDescent="0.25">
      <c r="A8" s="17" t="s">
        <v>113</v>
      </c>
      <c r="B8" s="72">
        <f>IFERROR(IF(B7&lt;0,B7,B7*1.2),0)</f>
        <v>0.76595897486060427</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0.77</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12.305783125928167</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6.5630843338283551</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7.2539353163366025</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Value>9</Value>
      <Value>15</Value>
      <Value>3</Value>
      <Value>2</Value>
      <Value>1</Value>
    </TaxCatchAll>
    <lcf76f155ced4ddcb4097134ff3c332f xmlns="c3534efc-f0db-4560-9b29-2e155aba9e6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0444bb220ad13e25e6b5ddcce96da8ae">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76ee224f83f904adec59a99c5d612583"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2.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3.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C0F5A2B-0416-468E-BFE6-C59BEFF86EB8}"/>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Amy Sign</cp:lastModifiedBy>
  <cp:revision/>
  <dcterms:created xsi:type="dcterms:W3CDTF">2021-10-14T13:24:34Z</dcterms:created>
  <dcterms:modified xsi:type="dcterms:W3CDTF">2025-11-05T10:38:47Z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