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S:\SITES\552 - Goodwillies Timber Yard, 154 London Road, Purbrook, PO7 5SR\PLANNING\5.Submission\4.Detailed\Feb 26\"/>
    </mc:Choice>
  </mc:AlternateContent>
  <xr:revisionPtr revIDLastSave="0" documentId="8_{72526D87-FDEC-4168-BE5E-07F2351D543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<sst xmlns="http://schemas.openxmlformats.org/spreadsheetml/2006/main" count="3027" uniqueCount="843">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</sst>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46809</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111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266.39999999999998</v>
      </c>
    </row>
    <row r="18" spans="1:2" ht="20.25" customHeight="1" x14ac:dyDescent="0.25">
      <c r="A18" s="17" t="s">
        <v>79</v>
      </c>
      <c r="B18" s="31">
        <f>IFERROR(B17*B7,0)</f>
        <v>31967.999999999996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80.92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826</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0.96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2.88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776</v>
      </c>
      <c r="B12" s="25">
        <v>2.48</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20.33948743750399</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3.44</v>
      </c>
      <c r="C28" s="39">
        <f>SUM(C11:C27)</f>
        <v>23.219487437503989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3.43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52.745293783244982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3.43</v>
      </c>
      <c r="C22" s="54">
        <f>SUM(C5:C21)</f>
        <v>52.745293783244982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80.92</v>
      </c>
    </row>
    <row r="6" spans="1:4" ht="23.25" customHeight="1" x14ac:dyDescent="0.25">
      <c r="A6" s="17" t="s">
        <v>111</v>
      </c>
      <c r="B6" s="72">
        <f>IFERROR(Nutrients_from_future_land_use!C22-SuDS!G30-Nutrients_from_current_land_use!C28,0)</f>
        <v>29.525806345740992</v>
      </c>
    </row>
    <row r="7" spans="1:4" ht="23.25" customHeight="1" x14ac:dyDescent="0.25">
      <c r="A7" s="17" t="s">
        <v>112</v>
      </c>
      <c r="B7" s="72">
        <f>IFERROR(B5+B6,0)</f>
        <v>110.44580634574099</v>
      </c>
    </row>
    <row r="8" spans="1:4" ht="23.25" customHeight="1" x14ac:dyDescent="0.25">
      <c r="A8" s="17" t="s">
        <v>113</v>
      </c>
      <c r="B8" s="72">
        <f>IFERROR(IF(B7&lt;0,B7,B7*1.2),0)</f>
        <v>132.53496761488918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132.53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Archie Korrie</cp:lastModifiedBy>
  <cp:revision/>
  <dcterms:created xsi:type="dcterms:W3CDTF">2021-10-14T13:24:34Z</dcterms:created>
  <dcterms:modified xsi:type="dcterms:W3CDTF">2026-02-26T16:21:43Z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