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C:\Users\FurmidgeTimothy\Downloads\"/>
    </mc:Choice>
  </mc:AlternateContent>
  <xr:revisionPtr revIDLastSave="0" documentId="8_{A62DB9DC-C494-4563-ACA8-E115B1D1D08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<sst xmlns="http://schemas.openxmlformats.org/spreadsheetml/2006/main" count="3026" uniqueCount="843">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</sst>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6" zoomScaleNormal="100" workbookViewId="0">
      <selection activeCell="B49" sqref="B49"/>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4" zoomScaleNormal="100" workbookViewId="0">
      <selection activeCell="B7" sqref="B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c r="C5" s="18"/>
    </row>
    <row r="6" spans="1:3" ht="20.25" customHeight="1" x14ac:dyDescent="0.3">
      <c r="A6" s="17" t="s">
        <v>69</v>
      </c>
      <c r="B6" s="25">
        <v>2</v>
      </c>
      <c r="C6" s="18"/>
    </row>
    <row r="7" spans="1:3" ht="20.25" customHeight="1" x14ac:dyDescent="0.3">
      <c r="A7" s="17" t="s">
        <v>70</v>
      </c>
      <c r="B7" s="26">
        <v>120</v>
      </c>
      <c r="C7" s="18"/>
    </row>
    <row r="8" spans="1:3" ht="20.25" customHeight="1" x14ac:dyDescent="0.3">
      <c r="A8" s="17" t="s">
        <v>71</v>
      </c>
      <c r="B8" s="26">
        <v>2</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4</v>
      </c>
    </row>
    <row r="18" spans="1:2" ht="20.25" customHeight="1" x14ac:dyDescent="0.3">
      <c r="A18" s="17" t="s">
        <v>79</v>
      </c>
      <c r="B18" s="31">
        <f>IFERROR(B17*B7,0)</f>
        <v>480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1.21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A12" sqref="A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832</v>
      </c>
    </row>
    <row r="7" spans="1:6" ht="23.25" customHeight="1" x14ac:dyDescent="0.3">
      <c r="A7" s="17" t="s">
        <v>85</v>
      </c>
      <c r="B7" s="44" t="s">
        <v>799</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776</v>
      </c>
      <c r="B11" s="25">
        <v>1.83E-2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0.13184450895770858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1.83E-2</v>
      </c>
      <c r="C28" s="39">
        <f>SUM(C11:C27)</f>
        <v>0.13184450895770858</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0.27017317409366515</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0.02</v>
      </c>
      <c r="C22" s="54">
        <f>SUM(C5:C21)</f>
        <v>0.27017317409366515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election activeCell="A5" sqref="A5"/>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7"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1.21</v>
      </c>
    </row>
    <row r="6" spans="1:4" ht="23.25" customHeight="1" x14ac:dyDescent="0.3">
      <c r="A6" s="17" t="s">
        <v>111</v>
      </c>
      <c r="B6" s="72">
        <f>IFERROR(Nutrients_from_future_land_use!C22-SuDS!G30-Nutrients_from_current_land_use!C28,0)</f>
        <v>0.13832866513595657</v>
      </c>
    </row>
    <row r="7" spans="1:4" ht="23.25" customHeight="1" x14ac:dyDescent="0.3">
      <c r="A7" s="17" t="s">
        <v>112</v>
      </c>
      <c r="B7" s="72">
        <f>IFERROR(B5+B6,0)</f>
        <v>1.3483286651359565</v>
      </c>
    </row>
    <row r="8" spans="1:4" ht="23.25" customHeight="1" x14ac:dyDescent="0.3">
      <c r="A8" s="17" t="s">
        <v>113</v>
      </c>
      <c r="B8" s="72">
        <f>IFERROR(IF(B7&lt;0,B7,B7*1.2),0)</f>
        <v>1.6179943981631477</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1.62</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Furmidge, Timothy</cp:lastModifiedBy>
  <cp:revision/>
  <dcterms:created xsi:type="dcterms:W3CDTF">2021-10-14T13:24:34Z</dcterms:created>
  <dcterms:modified xsi:type="dcterms:W3CDTF">2026-06-24T11:05:36Z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