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166925"/>
  <mc:AlternateContent xmlns:mc="http://schemas.openxmlformats.org/markup-compatibility/2006">
    <mc:Choice Requires="x15">
      <x15ac:absPath xmlns:x15ac="http://schemas.microsoft.com/office/spreadsheetml/2010/11/ac" url="C:\Users\olesea.morozan\Downloads\"/>
    </mc:Choice>
  </mc:AlternateContent>
  <xr:revisionPtr revIDLastSave="0" documentId="13_ncr:1_{C627D924-14F4-43ED-BFC1-000FBC24FAD9}"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456"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7" i="10"/>
  <c r="B8" i="10" s="1"/>
  <c r="B10" i="10" s="1"/>
  <c r="B22" i="9"/>
  <c r="B28" i="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<sst xmlns="http://schemas.openxmlformats.org/spreadsheetml/2006/main" count="3020" uniqueCount="843">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</sst>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S56/OneDrive%20-%20Ricardo%20Plc/NE%20NN/Copy%20of%20Herefordshire%20Council%20Phosphate%20Budget%20Calculator_Final.xlsx" TargetMode="External"/><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 zoomScaleNormal="100" workbookViewId="0"/>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2" zoomScale="70" zoomScaleNormal="70" workbookViewId="0">
      <selection activeCell="B20" sqref="B20"/>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46569</v>
      </c>
      <c r="C5" s="18"/>
    </row>
    <row r="6" spans="1:3" ht="20.25" customHeight="1" x14ac:dyDescent="0.3">
      <c r="A6" s="17" t="s">
        <v>69</v>
      </c>
      <c r="B6" s="25">
        <v>2.4</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835</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9.6999999999999993</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2.4</v>
      </c>
    </row>
    <row r="18" spans="1:2" ht="20.25" customHeight="1" x14ac:dyDescent="0.3">
      <c r="A18" s="17" t="s">
        <v>79</v>
      </c>
      <c r="B18" s="31">
        <f>IFERROR(B17*B7,0)</f>
        <v>288</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0.92</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85" zoomScaleNormal="85" workbookViewId="0"/>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c r="F5" s="37"/>
    </row>
    <row r="6" spans="1:6" ht="23.25" customHeight="1" x14ac:dyDescent="0.3">
      <c r="A6" s="17" t="s">
        <v>84</v>
      </c>
      <c r="B6" s="43"/>
    </row>
    <row r="7" spans="1:6" ht="23.25" customHeight="1" x14ac:dyDescent="0.3">
      <c r="A7" s="17" t="s">
        <v>85</v>
      </c>
      <c r="B7" s="44"/>
    </row>
    <row r="8" spans="1:6" ht="23.25" customHeight="1" x14ac:dyDescent="0.3">
      <c r="A8" s="20" t="s">
        <v>86</v>
      </c>
      <c r="B8" s="45"/>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c r="B11" s="25"/>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v>
      </c>
      <c r="C28" s="39">
        <f>SUM(C11:C27)</f>
        <v>0</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c r="B5" s="25"/>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v>
      </c>
      <c r="C22" s="54">
        <f>SUM(C5:C21)</f>
        <v>0</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3"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0.92</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0.92</v>
      </c>
    </row>
    <row r="8" spans="1:4" ht="23.25" customHeight="1" x14ac:dyDescent="0.3">
      <c r="A8" s="17" t="s">
        <v>113</v>
      </c>
      <c r="B8" s="72">
        <f>IFERROR(IF(B7&lt;0,B7,B7*1.2),0)</f>
        <v>1.1040000000000001</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1.1000000000000001</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t="e">
        <f>VLOOKUP(Nutrients_from_current_land_use!B7,Value_look_up_tables!A618:I640,9,FALSE)</f>
        <v>#N/A</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t="e">
        <f>VLOOKUP(Nutrients_from_current_land_use!B7,Value_look_up_tables!A618:K640,10,FALSE)</f>
        <v>#N/A</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t="e">
        <f>VLOOKUP(Nutrients_from_current_land_use!B7,Value_look_up_tables!A618:N640,11,FALSE)</f>
        <v>#N/A</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e" cm="1" vm="1">
        <f t="array" ref="A710">_xlfn._xlws.SORT(_xlfn.UNIQUE(_xlfn._xlws.FILTER(Nutrients_from_future_land_use!$A$5:$A$21,Nutrients_from_future_land_use!$A$5:$A$21&lt;&gt;"")))</f>
        <v>#VALUE!</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Olesea Morozan</cp:lastModifiedBy>
  <cp:revision/>
  <dcterms:created xsi:type="dcterms:W3CDTF">2021-10-14T13:24:34Z</dcterms:created>
  <dcterms:modified xsi:type="dcterms:W3CDTF">2026-07-21T13:39:20Z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